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12504" windowHeight="9432"/>
  </bookViews>
  <sheets>
    <sheet name="Foglio1" sheetId="1" r:id="rId1"/>
    <sheet name="parametro compensi" sheetId="2" r:id="rId2"/>
    <sheet name="nessun parametro" sheetId="3" r:id="rId3"/>
  </sheets>
  <calcPr calcId="152511"/>
</workbook>
</file>

<file path=xl/calcChain.xml><?xml version="1.0" encoding="utf-8"?>
<calcChain xmlns="http://schemas.openxmlformats.org/spreadsheetml/2006/main">
  <c r="D25" i="3" l="1"/>
  <c r="A3" i="3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" i="3"/>
  <c r="K1" i="3"/>
  <c r="D95" i="2"/>
  <c r="D96" i="2"/>
  <c r="D97" i="2"/>
  <c r="D98" i="2"/>
  <c r="D99" i="2"/>
  <c r="D100" i="2"/>
  <c r="D101" i="2"/>
  <c r="D102" i="2"/>
  <c r="D103" i="2"/>
  <c r="D104" i="2"/>
  <c r="D94" i="2"/>
  <c r="A75" i="2"/>
  <c r="A70" i="2"/>
  <c r="A71" i="2"/>
  <c r="A72" i="2" s="1"/>
  <c r="A73" i="2" s="1"/>
  <c r="A74" i="2" s="1"/>
  <c r="K69" i="2"/>
  <c r="A69" i="2"/>
  <c r="K71" i="1"/>
  <c r="A92" i="1"/>
  <c r="A93" i="1"/>
  <c r="A94" i="1" s="1"/>
  <c r="A95" i="1" s="1"/>
  <c r="A91" i="1"/>
  <c r="A88" i="1"/>
  <c r="A61" i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K92" i="1"/>
  <c r="K72" i="1"/>
  <c r="K51" i="1"/>
  <c r="K41" i="1"/>
  <c r="K26" i="1"/>
  <c r="K25" i="1"/>
  <c r="K4" i="1"/>
  <c r="K3" i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2" i="2" s="1"/>
  <c r="A63" i="2" s="1"/>
  <c r="A64" i="2" s="1"/>
  <c r="A65" i="2" s="1"/>
  <c r="A66" i="2" s="1"/>
  <c r="A67" i="2" s="1"/>
  <c r="A68" i="2" s="1"/>
  <c r="A3" i="2"/>
  <c r="K10" i="2"/>
  <c r="K35" i="2"/>
  <c r="K20" i="2"/>
  <c r="K8" i="2"/>
  <c r="K17" i="2"/>
  <c r="K29" i="2"/>
  <c r="K18" i="2"/>
  <c r="K9" i="2"/>
  <c r="K4" i="2"/>
  <c r="K3" i="2"/>
  <c r="K2" i="2"/>
  <c r="K2" i="1" l="1"/>
</calcChain>
</file>

<file path=xl/sharedStrings.xml><?xml version="1.0" encoding="utf-8"?>
<sst xmlns="http://schemas.openxmlformats.org/spreadsheetml/2006/main" count="1127" uniqueCount="293">
  <si>
    <t>PROVVEDIMENTO</t>
  </si>
  <si>
    <t>Procedimento</t>
  </si>
  <si>
    <t>n. parti</t>
  </si>
  <si>
    <t>PETITUM</t>
  </si>
  <si>
    <t>DECISUM</t>
  </si>
  <si>
    <t>COMPENSI LIQUIDATI</t>
  </si>
  <si>
    <t>IMPORTO 96 uc</t>
  </si>
  <si>
    <t>% 96 uc</t>
  </si>
  <si>
    <t>opposizione a d.i.</t>
  </si>
  <si>
    <t>5: 3 attori e 2 convenuti</t>
  </si>
  <si>
    <t>rigetto opposizione</t>
  </si>
  <si>
    <t>€ 20000 (in solido)</t>
  </si>
  <si>
    <t>€ 10000 (in solido)</t>
  </si>
  <si>
    <t>agito in giudizio con mala fede e colpa grave; rallentamento del sistema giudiziario</t>
  </si>
  <si>
    <t>pretestuosità e temerarietà opposizione</t>
  </si>
  <si>
    <t>ordinario</t>
  </si>
  <si>
    <t>rigetto domanda</t>
  </si>
  <si>
    <t>condotta processuale temeraria (pretestuosità)</t>
  </si>
  <si>
    <t>revocazione sentenza</t>
  </si>
  <si>
    <t>4: attore e 3 convenuti</t>
  </si>
  <si>
    <t>inammissibilità impugnazione</t>
  </si>
  <si>
    <t>colpa grave dell'attore nel proporre impugnazione</t>
  </si>
  <si>
    <t>opposizione proposta con colpa grave</t>
  </si>
  <si>
    <t>appello</t>
  </si>
  <si>
    <t>rigetto appello</t>
  </si>
  <si>
    <t>palese infondatezza dell'appello</t>
  </si>
  <si>
    <t>per disconoscimento di sottoscrizione autografa</t>
  </si>
  <si>
    <t>utilizzato strumento dell'opposizione con colpa grave</t>
  </si>
  <si>
    <t>improcedibilità opposizione</t>
  </si>
  <si>
    <t>mancata partecipazione alla mediazione ed al giudizio</t>
  </si>
  <si>
    <t>€ &lt; 5000,00</t>
  </si>
  <si>
    <t>dichiarazione incompetenza</t>
  </si>
  <si>
    <t>colpa grave nel non aver aderito prontamente all'eccezione di incompetenza</t>
  </si>
  <si>
    <t>negate le circostanze documentali e opposto in compensazione fatture già scontate</t>
  </si>
  <si>
    <t>pagamento € 64.362,00</t>
  </si>
  <si>
    <t>mala fede: tentativi di deposito oltre termini</t>
  </si>
  <si>
    <t>3: attore e 2 convenuti</t>
  </si>
  <si>
    <t>abuso del processo</t>
  </si>
  <si>
    <t>opposizione precetto</t>
  </si>
  <si>
    <t>tra 26.000 e 52.000 €</t>
  </si>
  <si>
    <t>colpa grave</t>
  </si>
  <si>
    <t>&gt; € 65.000,00</t>
  </si>
  <si>
    <t>lite temeraria - imposta di registro</t>
  </si>
  <si>
    <t>5: attore e 4 convenuti</t>
  </si>
  <si>
    <t>domande palesemente infondate</t>
  </si>
  <si>
    <t>finalità dilatoria dell'opposizione</t>
  </si>
  <si>
    <t>opposizione ex art. 615 cpc</t>
  </si>
  <si>
    <t>opposizione a precetto respinta</t>
  </si>
  <si>
    <t>rigetto riconvenzionale</t>
  </si>
  <si>
    <t>colpa gravissima</t>
  </si>
  <si>
    <t>rigetto</t>
  </si>
  <si>
    <t>opposizione ex art. 617 cpc</t>
  </si>
  <si>
    <t>dichiarare nullità cartella</t>
  </si>
  <si>
    <t>opposizione tardiva</t>
  </si>
  <si>
    <t>702 bis cpc</t>
  </si>
  <si>
    <t>dichiarare eredi i conv.</t>
  </si>
  <si>
    <t>conv. Dichiarati eredi</t>
  </si>
  <si>
    <t>controversia non necessaria</t>
  </si>
  <si>
    <t>4: 3 attori ed 1 convenuto</t>
  </si>
  <si>
    <t>nullità delibere assemblea</t>
  </si>
  <si>
    <t>incompetenza g.o.</t>
  </si>
  <si>
    <t>5000 (in solido)</t>
  </si>
  <si>
    <t>2000 (in solido)</t>
  </si>
  <si>
    <t>lite temeraria</t>
  </si>
  <si>
    <t>rigetto domanda attorea</t>
  </si>
  <si>
    <t>3,5 mld € ca.</t>
  </si>
  <si>
    <t>rigetto domande attoree</t>
  </si>
  <si>
    <t>invalidità delibera</t>
  </si>
  <si>
    <t>accoglimento domanda attorea</t>
  </si>
  <si>
    <t xml:space="preserve">reclamo 669terdecies cpc </t>
  </si>
  <si>
    <t>sospensione</t>
  </si>
  <si>
    <t>rigetto reclamo</t>
  </si>
  <si>
    <t>decreto 9.3.2017 Trib. MILANO</t>
  </si>
  <si>
    <t>ricorso</t>
  </si>
  <si>
    <t xml:space="preserve">affidamento condiviso </t>
  </si>
  <si>
    <t>incompetenza funzionale</t>
  </si>
  <si>
    <t>temerarietà della lite</t>
  </si>
  <si>
    <t>totale  € 3.800,00</t>
  </si>
  <si>
    <t>comprese nelle spese</t>
  </si>
  <si>
    <t>introduzione del giudizio in mala fede</t>
  </si>
  <si>
    <t>opposizione sent. Fall.</t>
  </si>
  <si>
    <t>revocare sent.</t>
  </si>
  <si>
    <t>sentenza confermata</t>
  </si>
  <si>
    <t>atteggiamento dilatorio</t>
  </si>
  <si>
    <t>reclamo ex 739 cpc</t>
  </si>
  <si>
    <t>revocare decreto</t>
  </si>
  <si>
    <t>regetto reclamo</t>
  </si>
  <si>
    <t>3: 2 attori e 1 convenuta</t>
  </si>
  <si>
    <t>risarcimento danni</t>
  </si>
  <si>
    <t>NLP, condanna conv. Spese</t>
  </si>
  <si>
    <t>temerarietà della lite - resistito in giudizio con colpa grave</t>
  </si>
  <si>
    <t>appello sent. GdP</t>
  </si>
  <si>
    <t>riforma sentenza</t>
  </si>
  <si>
    <t>colpa grave - manifesta infondatezza dell'appello</t>
  </si>
  <si>
    <t>condanna convenuto</t>
  </si>
  <si>
    <t>deduzioni convenuta infondate</t>
  </si>
  <si>
    <t>reclamo seq. Conservativo</t>
  </si>
  <si>
    <t>ingiustificato coinvolgimento in azione giudiziaria</t>
  </si>
  <si>
    <t>intento dilatorio dell'opposizione</t>
  </si>
  <si>
    <t>2 più terzo chiamato</t>
  </si>
  <si>
    <t>attore condannato a pagare conv. e terzo chiamato - inutile dispendio di attività</t>
  </si>
  <si>
    <t>carattere dilatorio dell'opposizione</t>
  </si>
  <si>
    <t>inconsistenza dei motivi dell'opposizione</t>
  </si>
  <si>
    <t>mala fede</t>
  </si>
  <si>
    <t>opposizione ex 615 cpc</t>
  </si>
  <si>
    <t>abuso del processo: natura dilatoria dell'opposizione</t>
  </si>
  <si>
    <t>PARAMETRI ADOPERATI</t>
  </si>
  <si>
    <t>MOTIVAZIONE</t>
  </si>
  <si>
    <t>Trib. Milano 1.3.2016</t>
  </si>
  <si>
    <t>reclamo ordinanza</t>
  </si>
  <si>
    <t>compensi liquidati</t>
  </si>
  <si>
    <t>resistito in mala fede ad esecuzione di provv. Giurisdizionali</t>
  </si>
  <si>
    <t>opp. Convalida sfratto</t>
  </si>
  <si>
    <t>conferma ordinanza</t>
  </si>
  <si>
    <t>resistito con mala fede in giudizio</t>
  </si>
  <si>
    <t>natura dilatoria dell'appello</t>
  </si>
  <si>
    <t>Trib. Milano 46515/14 RG 7.3.2016</t>
  </si>
  <si>
    <t>nd</t>
  </si>
  <si>
    <t>Trib. Milano 38154/2011 RG 8.2.2016</t>
  </si>
  <si>
    <t xml:space="preserve">Trib. Milano 55686/2015 RG 2.3.2016 </t>
  </si>
  <si>
    <t>accoglimento opposizione</t>
  </si>
  <si>
    <t>opposta a conoscenza che il diritto fosse inesistente (2000 € per 5 parti)</t>
  </si>
  <si>
    <t>Trib. Milano 13123/2011 RG 10.2.2016</t>
  </si>
  <si>
    <t>agito in giudizio con colpa grave; abuso del processo</t>
  </si>
  <si>
    <t>Trib. Milano 52618/2013 RG 10.6.2015</t>
  </si>
  <si>
    <t>procedimento ordinario</t>
  </si>
  <si>
    <t>colpa grave; inesistenza del diritto; allungamento del processo</t>
  </si>
  <si>
    <t>legge PINTO</t>
  </si>
  <si>
    <t>Trib. Milano 61696/2012 RG 10.12.2014</t>
  </si>
  <si>
    <t>ostruzionismo nel corso del procedimento; rifiuto conciliazione</t>
  </si>
  <si>
    <t>Trib. Milano 28953/2010  RG 11.2.2014</t>
  </si>
  <si>
    <t>conferma d.i.</t>
  </si>
  <si>
    <t>aliquota petitum</t>
  </si>
  <si>
    <t>aggravio di spese, allungamento dei tempi e attività inutile per il Tribunale</t>
  </si>
  <si>
    <t>Trib. Milano 11.12.2014</t>
  </si>
  <si>
    <t>grave e fraudolenta condotta tenuta dall’opposta, alterazione documento</t>
  </si>
  <si>
    <t>Trib. Milano 12.1.2012</t>
  </si>
  <si>
    <t>reiterazione domanda già dichiarata infondata</t>
  </si>
  <si>
    <t>Trib. Milano 28104/2011  RG 13.11.2014</t>
  </si>
  <si>
    <t xml:space="preserve"> pretesa manifestamente sproporzionata</t>
  </si>
  <si>
    <t>Trib. Milano 4408/2014 RG 14.4.2015</t>
  </si>
  <si>
    <t>Trib. Milano 35585/2010 RG 16.3.2014</t>
  </si>
  <si>
    <t>ordinanza 186 quater cpc</t>
  </si>
  <si>
    <t>colpa grave; contestazioni a CTU meramente dilatorie</t>
  </si>
  <si>
    <t>aliquota decisum</t>
  </si>
  <si>
    <t>carattere imprudente dell'azione</t>
  </si>
  <si>
    <t>Trib. Milano 8376/2011 RG 16.10.2012</t>
  </si>
  <si>
    <t>Trib. Milano 38905/2016 RG 17.2.2016</t>
  </si>
  <si>
    <t>ricorrente insistito in domande infondate</t>
  </si>
  <si>
    <t>separazione coniugi</t>
  </si>
  <si>
    <t>separazione</t>
  </si>
  <si>
    <t>Trib. Milano sent 17.5.2013</t>
  </si>
  <si>
    <t>Trib. Milano 2013/24873 RG 18.05.2013</t>
  </si>
  <si>
    <t>ricorso 696 bis</t>
  </si>
  <si>
    <t>CTU</t>
  </si>
  <si>
    <t>ricorso inammissibile</t>
  </si>
  <si>
    <t>abuso del processo, altra causa con medesimo oggetto</t>
  </si>
  <si>
    <t>Trib. Milano 30788/2011 RG 18.7.2013</t>
  </si>
  <si>
    <t>carenza giurisdizione giudice</t>
  </si>
  <si>
    <t>colpa grave; scopo deliberato di impedire alla controparte di chiedere giustizia</t>
  </si>
  <si>
    <t>Trib. Milano 24112/2010 RG 19.9.2013</t>
  </si>
  <si>
    <t>piena consapevolezza della parte dell'infondatezza della domanda</t>
  </si>
  <si>
    <t>Trib. Milano 73597/2010 RG 19.11.2014</t>
  </si>
  <si>
    <t>mala fede processuale</t>
  </si>
  <si>
    <t>non depositate copie di cortesia</t>
  </si>
  <si>
    <t>opposizione a stato passivo</t>
  </si>
  <si>
    <t>opposizione</t>
  </si>
  <si>
    <t>Trib. Milano 5843/2013 RG 20.11.2014</t>
  </si>
  <si>
    <t>Trib. Milano 88956/2012 RG 21.10.2014</t>
  </si>
  <si>
    <t>opposizione di terzo</t>
  </si>
  <si>
    <t>sospensione esecuzione</t>
  </si>
  <si>
    <t>opposizione inammissibile</t>
  </si>
  <si>
    <t>tentativo di sospensione inutile; contributo al sovraccarico della giustizia</t>
  </si>
  <si>
    <t>eccezioni pretestuose per ritardare il risarcimento</t>
  </si>
  <si>
    <t>ricorso 702 bis</t>
  </si>
  <si>
    <t>Trib. Milano 20022/2013 RG 22.7.2014</t>
  </si>
  <si>
    <t>Trib. Milano 86695/2013 RG 24.3.2015</t>
  </si>
  <si>
    <t>opposizione dilatoria - mala fede</t>
  </si>
  <si>
    <t>Trib. Milano decreto 24.6.2015</t>
  </si>
  <si>
    <t>ricorso 710 cpc</t>
  </si>
  <si>
    <t>modifica sentenza</t>
  </si>
  <si>
    <t>grave imprudenza</t>
  </si>
  <si>
    <t>Trib. Milano 65086/2011 RG 15.2.2013</t>
  </si>
  <si>
    <t>Trib. Milano decreto 27.11.2013</t>
  </si>
  <si>
    <t>revisione</t>
  </si>
  <si>
    <t>finalità esplorativa dell'azione</t>
  </si>
  <si>
    <t>revisione provvedimento</t>
  </si>
  <si>
    <t>nessun parametro</t>
  </si>
  <si>
    <t>Trib. Milano decreto 26.6.2013</t>
  </si>
  <si>
    <t>rifiuto ingiustificato della proposta conciliativa del giudice</t>
  </si>
  <si>
    <t>obbligo ai contributi</t>
  </si>
  <si>
    <t>Trib. Milano 39575/2012 RG 28.2.2015</t>
  </si>
  <si>
    <t>argomentazioni pretestuose a sostegno della propria domanda</t>
  </si>
  <si>
    <t>palese inammissibilità</t>
  </si>
  <si>
    <t>Trib. Milano 79147/2014  RG 2.4.2016</t>
  </si>
  <si>
    <t>Trib. Roma 24038/2009 RG 23.1.2015</t>
  </si>
  <si>
    <t>separazione con addebito</t>
  </si>
  <si>
    <t>tentativo di occultare i propri redditi</t>
  </si>
  <si>
    <t>sent. 59/2017 TRIB. LODI 24.1.2017</t>
  </si>
  <si>
    <t>sent. 433/2017 TRIB. MONZA 13.2.2017</t>
  </si>
  <si>
    <t>sent. 574/2017 TRIB. MONZA 21.2.2017</t>
  </si>
  <si>
    <t>sent. 614/2017 TRIB. MONZA 22.2.2.2017</t>
  </si>
  <si>
    <t>sent. 631/2017 TRIB. MONZA 28.2.2017</t>
  </si>
  <si>
    <t>sent. 2228/2016 TRIB. MONZA 19.7.2016</t>
  </si>
  <si>
    <t>spese per testi e documenti</t>
  </si>
  <si>
    <t>sent. 2629/2015 TRIB. MONZA 16.10.2015</t>
  </si>
  <si>
    <t>sent. 3012/2016 TRIB. MONZA 14.11.2016</t>
  </si>
  <si>
    <t>sent. 3480/2016 TRIB. MONZA 23.11.2016</t>
  </si>
  <si>
    <t>sent. 701/2015 TRIB. LECCO 9.9.2015</t>
  </si>
  <si>
    <t>sent. 373/2017 TRIB. PAVIA 8.2.2017</t>
  </si>
  <si>
    <t>sent. 375/2017 TRIB. PAVIA 8.2.2017</t>
  </si>
  <si>
    <t>sent. 486/2015 TRIB. SONDRIO 16.11.2015</t>
  </si>
  <si>
    <t>sent. 354-2017 TRIB. MILANO 9.1.2017</t>
  </si>
  <si>
    <t>comportamento processuale - lite temeraria</t>
  </si>
  <si>
    <t>sent. 889-2017 TRIB. MILANO 18.1.2017</t>
  </si>
  <si>
    <t>sent. 3292-2017 Trib. Milano 20.3.2017</t>
  </si>
  <si>
    <t>sent. 5329-2016 trib. Milano 28.4.2016</t>
  </si>
  <si>
    <t>sent. 6473-2016 trib. Milano 20.5.2016</t>
  </si>
  <si>
    <t>imposta di registro</t>
  </si>
  <si>
    <t>sent. 8098-2016 Trib. MILANO 9.6.2016</t>
  </si>
  <si>
    <t>sent. 8620-2016 trib. Milano 4.7.2016</t>
  </si>
  <si>
    <t>finalità dilatoria dell'opposizione - inerzia dopo introduzione del giudizio</t>
  </si>
  <si>
    <t>sent. 8651-2016 trib. Milano 5.7.2016</t>
  </si>
  <si>
    <t>sent. 9277-2016 Trib. Milano 21.1.2016</t>
  </si>
  <si>
    <t>sent. 9444-2016 trib. Milano 18.7.2016</t>
  </si>
  <si>
    <t>sent. 9711-2016 trib. Milano 25.7.2016</t>
  </si>
  <si>
    <t>sent. 9848-2016 trib. Milano 26.8.2016</t>
  </si>
  <si>
    <t>sent. 9954-2016 trib. Milano 3.9.2016</t>
  </si>
  <si>
    <t>lite temeraria - violazione statuto</t>
  </si>
  <si>
    <t>sent. 10413-2016 trib. Milano 22.9.2016</t>
  </si>
  <si>
    <t>sent. 10511-2016 trib. Milano 23.9.2016</t>
  </si>
  <si>
    <t>lite temeraria - impossibilità conciliazioni per richiesta spropositata</t>
  </si>
  <si>
    <t xml:space="preserve">riflessi pregiudizievoli </t>
  </si>
  <si>
    <t>sent. 11747-2016 Trib. Milano 6.10.2016</t>
  </si>
  <si>
    <t>copertura di condotte illegittime dei soci</t>
  </si>
  <si>
    <t>sent. 12815-2015 Trib. Milano 12.11.2015</t>
  </si>
  <si>
    <t>causa RG 55683/2016 Trib. Milano 9.11.2016</t>
  </si>
  <si>
    <t>temerarietà della lite - colpa</t>
  </si>
  <si>
    <t>sent. 1739-2016 C. d'Appello Milano 28.4.2016</t>
  </si>
  <si>
    <t>sent. 3578-2016 C. d'Appello Milano 22.9.2016</t>
  </si>
  <si>
    <t>ord. 4696-2016 C. d'Appello Milano 9.11.2016</t>
  </si>
  <si>
    <t>RG 13144-2015 Trib. MILANO 21.12.2016</t>
  </si>
  <si>
    <t>RG 34498-2015 Trib. MILANO 29.3.2017</t>
  </si>
  <si>
    <t>RG 43895-2012 Trib. MILANO 21.12.2016</t>
  </si>
  <si>
    <t>RG 83935-2012 Trib. MILANO 28.12.2016</t>
  </si>
  <si>
    <t>RG 1308-2014 Trib. CAMPOBASSO 22.4.15</t>
  </si>
  <si>
    <t>RG 1643-2011 Trib. CAMPOBASSO 2.3.2015</t>
  </si>
  <si>
    <t>RG 817-2014 Trib. CAMPOBASSO 3.2.2015</t>
  </si>
  <si>
    <t>RG 840-2015 Trib. CAMPOBASSO 21.7.2015</t>
  </si>
  <si>
    <t>RG 670-2015 Trib. BOLOGNA 21.4.2016</t>
  </si>
  <si>
    <t>RG 7975-2014 Trib. BOLOGNA 10.5.2016</t>
  </si>
  <si>
    <t>Rg 12696-2013 Trib. BOLOGNA 19.5.2016</t>
  </si>
  <si>
    <t>RG 5345-2014 Trib. BOLOGNA 3.2.2017</t>
  </si>
  <si>
    <t>RG 13328-2014 Trib. BOLOGNA 27.1.2017</t>
  </si>
  <si>
    <t>RG 20659-2014 Trib. BOLOGNA 25.11.2016</t>
  </si>
  <si>
    <t>RG 2833-2011 Trib. BOLOGNA 4.5.2015</t>
  </si>
  <si>
    <t>sent. 3480-2009  Trib. BOLOGNA 4.6.2009</t>
  </si>
  <si>
    <t>Trib. BUSTO ARSIZIO RG 2114/2016 4.11.2016</t>
  </si>
  <si>
    <t>revoca d.i.</t>
  </si>
  <si>
    <t>Trib. BUSTO ARSIZIO RG 1752/2014 11.3.2015</t>
  </si>
  <si>
    <t>sfratto</t>
  </si>
  <si>
    <t>Trib. BUSTO ARSIZIO 13.3.2015</t>
  </si>
  <si>
    <t>revoca ordinanza rilascio</t>
  </si>
  <si>
    <t>Trib. BUSTO ARSIZIO RG 8079/2014 26.11.2015</t>
  </si>
  <si>
    <t>carattere dilatorio opposizione</t>
  </si>
  <si>
    <t>Trib. BUSTO ARSIZIO RG 3790/2015 27.4.2016</t>
  </si>
  <si>
    <t>colpa grave - spese di lite aumentate poi del 30%</t>
  </si>
  <si>
    <t>Trib. BUSTO ARSIZIO 27.1.2016</t>
  </si>
  <si>
    <t>Trib. BUSTO ARSIZIO RG 4414/2013 27.2.2017</t>
  </si>
  <si>
    <t>Uffici</t>
  </si>
  <si>
    <t>MILANO</t>
  </si>
  <si>
    <t>MILANO - Corte d'Appello</t>
  </si>
  <si>
    <t>BOLOGNA</t>
  </si>
  <si>
    <t>BUSTO ARSIZIO</t>
  </si>
  <si>
    <t>LECCO</t>
  </si>
  <si>
    <t>SONDRIO</t>
  </si>
  <si>
    <t>CAMPOBASSO</t>
  </si>
  <si>
    <t>MONZA</t>
  </si>
  <si>
    <t>LODI</t>
  </si>
  <si>
    <t>PAVIA</t>
  </si>
  <si>
    <t>ROMA</t>
  </si>
  <si>
    <t>n. provv.</t>
  </si>
  <si>
    <t>PARAMETRI UTILIZZATI</t>
  </si>
  <si>
    <t>% rispetto a totale</t>
  </si>
  <si>
    <t>Nessun parametro</t>
  </si>
  <si>
    <t>Compensi liquidati</t>
  </si>
  <si>
    <t>Legge Pinto</t>
  </si>
  <si>
    <t>Trib. Milano RG 2839-2015 19.10.2016</t>
  </si>
  <si>
    <t>colpa grave - non è stata presa in considerazione l'eccezione di inammissibilità</t>
  </si>
  <si>
    <t>Altri criteri (aliquota petitum, aliquota decisum, imposta di registro e spese per testi e documenti)</t>
  </si>
  <si>
    <t>importo 96 &lt; 49% dei compensi liquidati</t>
  </si>
  <si>
    <t>49% compensi &lt; importo 96 &lt; 101 % compensi</t>
  </si>
  <si>
    <t>importo 96 &gt; 101% dei compensi liquidati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</si>
</sst>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sz val="11"/>
      <color theme="1"/>
      <name val="Times New Roman"/>
      <family val="1"/>
    </font>
    <font>
      <sz val="13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10" fontId="4" fillId="0" borderId="1" xfId="0" applyNumberFormat="1" applyFont="1" applyBorder="1"/>
    <xf numFmtId="0" fontId="2" fillId="0" borderId="1" xfId="0" applyNumberFormat="1" applyFont="1" applyBorder="1" applyAlignment="1">
      <alignment horizontal="right"/>
    </xf>
    <xf numFmtId="10" fontId="4" fillId="0" borderId="1" xfId="1" applyNumberFormat="1" applyFont="1" applyBorder="1"/>
    <xf numFmtId="164" fontId="2" fillId="0" borderId="1" xfId="0" applyNumberFormat="1" applyFont="1" applyBorder="1"/>
    <xf numFmtId="0" fontId="4" fillId="0" borderId="0" xfId="0" applyFont="1"/>
    <xf numFmtId="0" fontId="2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0" fillId="0" borderId="1" xfId="0" applyBorder="1"/>
    <xf numFmtId="0" fontId="6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10" fontId="4" fillId="0" borderId="1" xfId="0" applyNumberFormat="1" applyFont="1" applyFill="1" applyBorder="1"/>
    <xf numFmtId="0" fontId="2" fillId="0" borderId="1" xfId="0" applyFont="1" applyBorder="1" applyAlignment="1">
      <alignment horizontal="left"/>
    </xf>
    <xf numFmtId="0" fontId="4" fillId="0" borderId="1" xfId="0" applyFont="1" applyBorder="1"/>
    <xf numFmtId="164" fontId="2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/>
    <xf numFmtId="10" fontId="2" fillId="0" borderId="1" xfId="0" applyNumberFormat="1" applyFont="1" applyBorder="1"/>
    <xf numFmtId="0" fontId="4" fillId="0" borderId="1" xfId="0" applyFont="1" applyFill="1" applyBorder="1" applyAlignment="1">
      <alignment horizontal="left"/>
    </xf>
    <xf numFmtId="0" fontId="4" fillId="0" borderId="1" xfId="0" applyNumberFormat="1" applyFont="1" applyFill="1" applyBorder="1"/>
    <xf numFmtId="0" fontId="4" fillId="0" borderId="1" xfId="0" applyFont="1" applyBorder="1" applyAlignment="1">
      <alignment horizontal="left"/>
    </xf>
    <xf numFmtId="10" fontId="0" fillId="0" borderId="1" xfId="0" applyNumberFormat="1" applyBorder="1"/>
    <xf numFmtId="10" fontId="4" fillId="0" borderId="1" xfId="0" applyNumberFormat="1" applyFont="1" applyFill="1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Border="1"/>
    <xf numFmtId="0" fontId="2" fillId="0" borderId="0" xfId="0" applyFont="1" applyBorder="1"/>
    <xf numFmtId="10" fontId="0" fillId="0" borderId="0" xfId="0" applyNumberFormat="1" applyBorder="1"/>
    <xf numFmtId="0" fontId="0" fillId="0" borderId="1" xfId="0" applyFill="1" applyBorder="1" applyAlignment="1">
      <alignment horizontal="left" vertical="top" wrapText="1"/>
    </xf>
    <xf numFmtId="10" fontId="0" fillId="0" borderId="1" xfId="0" applyNumberFormat="1" applyFill="1" applyBorder="1"/>
    <xf numFmtId="0" fontId="2" fillId="0" borderId="0" xfId="0" applyFont="1" applyFill="1" applyBorder="1" applyAlignment="1">
      <alignment horizontal="left"/>
    </xf>
    <xf numFmtId="10" fontId="2" fillId="0" borderId="0" xfId="0" applyNumberFormat="1" applyFont="1" applyBorder="1"/>
    <xf numFmtId="9" fontId="0" fillId="0" borderId="1" xfId="0" applyNumberFormat="1" applyBorder="1"/>
  </cellXfs>
  <cellStyles count="2">
    <cellStyle name="Normale" xfId="0" builtinId="0"/>
    <cellStyle name="Percentual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Parametri</a:t>
            </a:r>
            <a:r>
              <a:rPr lang="it-IT" baseline="0"/>
              <a:t> Utilizzati</a:t>
            </a:r>
            <a:endParaRPr lang="it-IT"/>
          </a:p>
        </c:rich>
      </c:tx>
      <c:layout>
        <c:manualLayout>
          <c:xMode val="edge"/>
          <c:yMode val="edge"/>
          <c:x val="0.50675359771981587"/>
          <c:y val="1.7543859649122813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Foglio1!$B$98:$B$101</c:f>
              <c:strCache>
                <c:ptCount val="4"/>
                <c:pt idx="0">
                  <c:v>Nessun parametro</c:v>
                </c:pt>
                <c:pt idx="1">
                  <c:v>Compensi liquidati</c:v>
                </c:pt>
                <c:pt idx="2">
                  <c:v>Legge Pinto</c:v>
                </c:pt>
                <c:pt idx="3">
                  <c:v>Altri criteri (aliquota petitum, aliquota decisum, imposta di registro e spese per testi e documenti)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Foglio1!$B$98:$B$104</c15:sqref>
                  </c15:fullRef>
                </c:ext>
              </c:extLst>
            </c:strRef>
          </c:cat>
          <c:val>
            <c:numRef>
              <c:f>Foglio1!$D$98:$D$101</c:f>
              <c:numCache>
                <c:formatCode>0.00%</c:formatCode>
                <c:ptCount val="4"/>
                <c:pt idx="0">
                  <c:v>0.26</c:v>
                </c:pt>
                <c:pt idx="1">
                  <c:v>0.55000000000000004</c:v>
                </c:pt>
                <c:pt idx="2">
                  <c:v>0.03</c:v>
                </c:pt>
                <c:pt idx="3">
                  <c:v>0.16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Foglio1!$D$98:$D$104</c15:sqref>
                  </c15:fullRef>
                </c:ext>
              </c:extLst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Foglio1!$D$102</c15:sqref>
                  <c15:spPr xmlns:c15="http://schemas.microsoft.com/office/drawing/2012/chart"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dLbl>
                    <c:idx val="3"/>
                    <c:layout>
                      <c:manualLayout>
                        <c:x val="-5.4994417678663594E-2"/>
                        <c:y val="-1.4812819450200325E-2"/>
                      </c:manualLayout>
                    </c:layout>
                    <c:dLblPos val="bestFit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/>
                      </c:ext>
                    </c:extLst>
                  </c15:dLbl>
                </c15:categoryFilterException>
                <c15:categoryFilterException>
                  <c15:sqref>Foglio1!$D$103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dLbl>
                    <c:idx val="3"/>
                    <c:layout>
                      <c:manualLayout>
                        <c:x val="-2.6507777922896006E-2"/>
                        <c:y val="-3.4468388819818591E-2"/>
                      </c:manualLayout>
                    </c:layout>
                    <c:dLblPos val="bestFit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/>
                      </c:ext>
                    </c:extLst>
                  </c15:dLbl>
                </c15:categoryFilterException>
                <c15:categoryFilterException>
                  <c15:sqref>Foglio1!$D$104</c15:sqref>
                  <c15:spPr xmlns:c15="http://schemas.microsoft.com/office/drawing/2012/chart"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2540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</c15:spPr>
                  <c15:dLbl>
                    <c:idx val="3"/>
                    <c:layout>
                      <c:manualLayout>
                        <c:x val="-1.0121159863907828E-2"/>
                        <c:y val="-3.9205461159460359E-2"/>
                      </c:manualLayout>
                    </c:layout>
                    <c:dLblPos val="bestFit"/>
                    <c:showLegendKey val="0"/>
                    <c:showVal val="0"/>
                    <c:showCatName val="0"/>
                    <c:showSerName val="0"/>
                    <c:showPercent val="1"/>
                    <c:showBubbleSize val="0"/>
                    <c:extLst>
                      <c:ext uri="{CE6537A1-D6FC-4f65-9D91-7224C49458BB}">
                        <c15:layout/>
                      </c:ext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UFFICI TERRITORIALI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'parametro compensi'!$B$94:$B$104</c:f>
              <c:strCache>
                <c:ptCount val="11"/>
                <c:pt idx="0">
                  <c:v>MILANO</c:v>
                </c:pt>
                <c:pt idx="1">
                  <c:v>MILANO - Corte d'Appello</c:v>
                </c:pt>
                <c:pt idx="2">
                  <c:v>BOLOGNA</c:v>
                </c:pt>
                <c:pt idx="3">
                  <c:v>BUSTO ARSIZIO</c:v>
                </c:pt>
                <c:pt idx="4">
                  <c:v>LECCO</c:v>
                </c:pt>
                <c:pt idx="5">
                  <c:v>SONDRIO</c:v>
                </c:pt>
                <c:pt idx="6">
                  <c:v>CAMPOBASSO</c:v>
                </c:pt>
                <c:pt idx="7">
                  <c:v>MONZA</c:v>
                </c:pt>
                <c:pt idx="8">
                  <c:v>LODI</c:v>
                </c:pt>
                <c:pt idx="9">
                  <c:v>PAVIA</c:v>
                </c:pt>
                <c:pt idx="10">
                  <c:v>ROMA</c:v>
                </c:pt>
              </c:strCache>
            </c:strRef>
          </c:cat>
          <c:val>
            <c:numRef>
              <c:f>'parametro compensi'!$D$94:$D$104</c:f>
              <c:numCache>
                <c:formatCode>0.00%</c:formatCode>
                <c:ptCount val="11"/>
                <c:pt idx="0">
                  <c:v>0.58333333333333337</c:v>
                </c:pt>
                <c:pt idx="1">
                  <c:v>2.7777777777777776E-2</c:v>
                </c:pt>
                <c:pt idx="2">
                  <c:v>9.7222222222222224E-2</c:v>
                </c:pt>
                <c:pt idx="3">
                  <c:v>5.5555555555555552E-2</c:v>
                </c:pt>
                <c:pt idx="4">
                  <c:v>1.3888888888888888E-2</c:v>
                </c:pt>
                <c:pt idx="5">
                  <c:v>1.3888888888888888E-2</c:v>
                </c:pt>
                <c:pt idx="6">
                  <c:v>5.5555555555555552E-2</c:v>
                </c:pt>
                <c:pt idx="7">
                  <c:v>9.7222222222222224E-2</c:v>
                </c:pt>
                <c:pt idx="8">
                  <c:v>1.3888888888888888E-2</c:v>
                </c:pt>
                <c:pt idx="9">
                  <c:v>2.7777777777777776E-2</c:v>
                </c:pt>
                <c:pt idx="10">
                  <c:v>1.3888888888888888E-2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7001088"/>
        <c:axId val="37002624"/>
      </c:barChart>
      <c:catAx>
        <c:axId val="37001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002624"/>
        <c:crosses val="autoZero"/>
        <c:auto val="1"/>
        <c:lblAlgn val="ctr"/>
        <c:lblOffset val="100"/>
        <c:noMultiLvlLbl val="0"/>
      </c:catAx>
      <c:valAx>
        <c:axId val="37002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7001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Percentuale liq. 96 su compensi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4.5779685264663805E-2"/>
                  <c:y val="5.73476630576439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2279446828803052"/>
                  <c:y val="-0.4093985946059581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133516572231046"/>
                      <c:h val="0.16234180160468092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9.5374344301382905E-2"/>
                  <c:y val="1.27439251239208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'parametro compensi'!$B$77:$B$79</c:f>
              <c:strCache>
                <c:ptCount val="3"/>
                <c:pt idx="0">
                  <c:v>importo 96 &lt; 49% dei compensi liquidati</c:v>
                </c:pt>
                <c:pt idx="1">
                  <c:v>49% compensi &lt; importo 96 &lt; 101 % compensi</c:v>
                </c:pt>
                <c:pt idx="2">
                  <c:v>importo 96 &gt; 101% dei compensi liquidati</c:v>
                </c:pt>
              </c:strCache>
            </c:strRef>
          </c:cat>
          <c:val>
            <c:numRef>
              <c:f>'parametro compensi'!$C$77:$C$79</c:f>
              <c:numCache>
                <c:formatCode>General</c:formatCode>
                <c:ptCount val="3"/>
                <c:pt idx="0">
                  <c:v>15</c:v>
                </c:pt>
                <c:pt idx="1">
                  <c:v>47</c:v>
                </c:pt>
                <c:pt idx="2">
                  <c:v>10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tint val="50000"/>
                      <a:satMod val="300000"/>
                    </a:schemeClr>
                  </a:gs>
                  <a:gs pos="35000">
                    <a:schemeClr val="accent6">
                      <a:tint val="37000"/>
                      <a:satMod val="300000"/>
                    </a:schemeClr>
                  </a:gs>
                  <a:gs pos="100000">
                    <a:schemeClr val="accent6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6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tint val="50000"/>
                      <a:satMod val="300000"/>
                    </a:schemeClr>
                  </a:gs>
                  <a:gs pos="35000">
                    <a:schemeClr val="accent5">
                      <a:tint val="37000"/>
                      <a:satMod val="300000"/>
                    </a:schemeClr>
                  </a:gs>
                  <a:gs pos="100000">
                    <a:schemeClr val="accent5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5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tint val="50000"/>
                      <a:satMod val="300000"/>
                    </a:schemeClr>
                  </a:gs>
                  <a:gs pos="35000">
                    <a:schemeClr val="accent4">
                      <a:tint val="37000"/>
                      <a:satMod val="300000"/>
                    </a:schemeClr>
                  </a:gs>
                  <a:gs pos="100000">
                    <a:schemeClr val="accent4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'parametro compensi'!$B$77:$B$79</c:f>
              <c:strCache>
                <c:ptCount val="3"/>
                <c:pt idx="0">
                  <c:v>importo 96 &lt; 49% dei compensi liquidati</c:v>
                </c:pt>
                <c:pt idx="1">
                  <c:v>49% compensi &lt; importo 96 &lt; 101 % compensi</c:v>
                </c:pt>
                <c:pt idx="2">
                  <c:v>importo 96 &gt; 101% dei compensi liquidati</c:v>
                </c:pt>
              </c:strCache>
            </c:strRef>
          </c:cat>
          <c:val>
            <c:numRef>
              <c:f>'parametro compensi'!$D$77:$D$79</c:f>
              <c:numCache>
                <c:formatCode>0.00%</c:formatCode>
                <c:ptCount val="3"/>
                <c:pt idx="0">
                  <c:v>0.21</c:v>
                </c:pt>
                <c:pt idx="1">
                  <c:v>0.65</c:v>
                </c:pt>
                <c:pt idx="2">
                  <c:v>0.14000000000000001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importo</a:t>
            </a:r>
            <a:r>
              <a:rPr lang="it-IT" baseline="0"/>
              <a:t> 96 rispetto a compensi in caso di equità</a:t>
            </a:r>
            <a:endParaRPr lang="it-IT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'nessun parametro'!$B$24:$B$26</c:f>
              <c:strCache>
                <c:ptCount val="3"/>
                <c:pt idx="0">
                  <c:v>importo 96 &lt; 49% dei compensi liquidati</c:v>
                </c:pt>
                <c:pt idx="1">
                  <c:v>49% compensi &lt; importo 96 &lt; 101 % compensi</c:v>
                </c:pt>
                <c:pt idx="2">
                  <c:v>importo 96 &gt; 101% dei compensi liquidati</c:v>
                </c:pt>
              </c:strCache>
            </c:strRef>
          </c:cat>
          <c:val>
            <c:numRef>
              <c:f>'nessun parametro'!$C$24:$C$26</c:f>
              <c:numCache>
                <c:formatCode>General</c:formatCode>
                <c:ptCount val="3"/>
                <c:pt idx="0">
                  <c:v>9</c:v>
                </c:pt>
                <c:pt idx="1">
                  <c:v>11</c:v>
                </c:pt>
                <c:pt idx="2">
                  <c:v>2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'nessun parametro'!$B$24:$B$26</c:f>
              <c:strCache>
                <c:ptCount val="3"/>
                <c:pt idx="0">
                  <c:v>importo 96 &lt; 49% dei compensi liquidati</c:v>
                </c:pt>
                <c:pt idx="1">
                  <c:v>49% compensi &lt; importo 96 &lt; 101 % compensi</c:v>
                </c:pt>
                <c:pt idx="2">
                  <c:v>importo 96 &gt; 101% dei compensi liquidati</c:v>
                </c:pt>
              </c:strCache>
            </c:strRef>
          </c:cat>
          <c:val>
            <c:numRef>
              <c:f>'nessun parametro'!$D$24:$D$26</c:f>
              <c:numCache>
                <c:formatCode>0.00%</c:formatCode>
                <c:ptCount val="3"/>
                <c:pt idx="0">
                  <c:v>0.41</c:v>
                </c:pt>
                <c:pt idx="1">
                  <c:v>0.5</c:v>
                </c:pt>
                <c:pt idx="2">
                  <c:v>0.09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42861</xdr:colOff>
      <xdr:row>95</xdr:row>
      <xdr:rowOff>180975</xdr:rowOff>
    </xdr:from>
    <xdr:to>
      <xdr:col>8</xdr:col>
      <xdr:colOff>1343024</xdr:colOff>
      <xdr:row>116</xdr:row>
      <xdr:rowOff>123825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104</xdr:row>
      <xdr:rowOff>61911</xdr:rowOff>
    </xdr:from>
    <xdr:to>
      <xdr:col>4</xdr:col>
      <xdr:colOff>1514475</xdr:colOff>
      <xdr:row>120</xdr:row>
      <xdr:rowOff>85724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314324</xdr:colOff>
      <xdr:row>75</xdr:row>
      <xdr:rowOff>100011</xdr:rowOff>
    </xdr:from>
    <xdr:to>
      <xdr:col>7</xdr:col>
      <xdr:colOff>1504949</xdr:colOff>
      <xdr:row>94</xdr:row>
      <xdr:rowOff>104774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447674</xdr:colOff>
      <xdr:row>23</xdr:row>
      <xdr:rowOff>14286</xdr:rowOff>
    </xdr:from>
    <xdr:to>
      <xdr:col>7</xdr:col>
      <xdr:colOff>1447799</xdr:colOff>
      <xdr:row>43</xdr:row>
      <xdr:rowOff>85725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topLeftCell="A82" workbookViewId="0">
      <selection activeCell="D99" sqref="D99"/>
    </sheetView>
  </sheetViews>
  <sheetFormatPr defaultRowHeight="16.8" x14ac:dyDescent="0.3"/>
  <cols>
    <col min="1" max="1" width="4.88671875" customWidth="1"/>
    <col min="2" max="2" width="44.109375" customWidth="1"/>
    <col min="3" max="3" width="28.44140625" style="19" customWidth="1"/>
    <col min="4" max="4" width="26.44140625" customWidth="1"/>
    <col min="5" max="5" width="26.33203125" customWidth="1"/>
    <col min="6" max="6" width="32.33203125" customWidth="1"/>
    <col min="7" max="8" width="23.44140625" customWidth="1"/>
    <col min="9" max="9" width="27.33203125" customWidth="1"/>
    <col min="10" max="10" width="69.33203125" customWidth="1"/>
    <col min="11" max="11" width="14.109375" customWidth="1"/>
  </cols>
  <sheetData>
    <row r="1" spans="1:11" ht="23.25" customHeight="1" x14ac:dyDescent="0.25">
      <c r="A1" s="1"/>
      <c r="B1" s="2" t="s">
        <v>0</v>
      </c>
      <c r="C1" s="1" t="s">
        <v>1</v>
      </c>
      <c r="D1" s="3" t="s">
        <v>2</v>
      </c>
      <c r="E1" s="4" t="s">
        <v>3</v>
      </c>
      <c r="F1" s="1" t="s">
        <v>4</v>
      </c>
      <c r="G1" s="5" t="s">
        <v>5</v>
      </c>
      <c r="H1" s="4" t="s">
        <v>6</v>
      </c>
      <c r="I1" s="6" t="s">
        <v>106</v>
      </c>
      <c r="J1" s="6" t="s">
        <v>107</v>
      </c>
      <c r="K1" s="7" t="s">
        <v>7</v>
      </c>
    </row>
    <row r="2" spans="1:11" ht="16.5" x14ac:dyDescent="0.25">
      <c r="A2" s="8">
        <v>1</v>
      </c>
      <c r="B2" s="20" t="s">
        <v>256</v>
      </c>
      <c r="C2" s="11" t="s">
        <v>104</v>
      </c>
      <c r="D2" s="11">
        <v>2</v>
      </c>
      <c r="E2" s="17">
        <v>26000</v>
      </c>
      <c r="F2" s="11" t="s">
        <v>50</v>
      </c>
      <c r="G2" s="10">
        <v>2100</v>
      </c>
      <c r="H2" s="10">
        <v>1500</v>
      </c>
      <c r="I2" s="33" t="s">
        <v>132</v>
      </c>
      <c r="J2" s="13" t="s">
        <v>63</v>
      </c>
      <c r="K2" s="14">
        <f>H2/G2</f>
        <v>0.7142857142857143</v>
      </c>
    </row>
    <row r="3" spans="1:11" x14ac:dyDescent="0.3">
      <c r="A3" s="8">
        <f>A2+1</f>
        <v>2</v>
      </c>
      <c r="B3" s="23" t="s">
        <v>136</v>
      </c>
      <c r="C3" s="29" t="s">
        <v>125</v>
      </c>
      <c r="D3" s="25">
        <v>4</v>
      </c>
      <c r="E3" s="31" t="s">
        <v>117</v>
      </c>
      <c r="F3" s="25" t="s">
        <v>64</v>
      </c>
      <c r="G3" s="26">
        <v>1290000</v>
      </c>
      <c r="H3" s="26">
        <v>1300000</v>
      </c>
      <c r="I3" s="33" t="s">
        <v>187</v>
      </c>
      <c r="J3" s="27" t="s">
        <v>137</v>
      </c>
      <c r="K3" s="28">
        <f t="shared" ref="K3:K4" si="0">H3/G3</f>
        <v>1.0077519379844961</v>
      </c>
    </row>
    <row r="4" spans="1:11" ht="16.5" x14ac:dyDescent="0.25">
      <c r="A4" s="8">
        <f t="shared" ref="A4:A29" si="1">A3+1</f>
        <v>3</v>
      </c>
      <c r="B4" s="23" t="s">
        <v>146</v>
      </c>
      <c r="C4" s="29" t="s">
        <v>125</v>
      </c>
      <c r="D4" s="25">
        <v>3</v>
      </c>
      <c r="E4" s="31">
        <v>1474367.08</v>
      </c>
      <c r="F4" s="25" t="s">
        <v>66</v>
      </c>
      <c r="G4" s="26">
        <v>30000</v>
      </c>
      <c r="H4" s="26">
        <v>30000</v>
      </c>
      <c r="I4" s="33" t="s">
        <v>110</v>
      </c>
      <c r="J4" s="27" t="s">
        <v>145</v>
      </c>
      <c r="K4" s="28">
        <f t="shared" si="0"/>
        <v>1</v>
      </c>
    </row>
    <row r="5" spans="1:11" ht="16.5" x14ac:dyDescent="0.25">
      <c r="A5" s="8">
        <f t="shared" si="1"/>
        <v>4</v>
      </c>
      <c r="B5" s="23" t="s">
        <v>182</v>
      </c>
      <c r="C5" s="29" t="s">
        <v>8</v>
      </c>
      <c r="D5" s="25">
        <v>2</v>
      </c>
      <c r="E5" s="31">
        <v>106284.72</v>
      </c>
      <c r="F5" s="10">
        <v>96857.52</v>
      </c>
      <c r="G5" s="26">
        <v>7500</v>
      </c>
      <c r="H5" s="26">
        <v>7000</v>
      </c>
      <c r="I5" s="33" t="s">
        <v>110</v>
      </c>
      <c r="J5" s="27" t="s">
        <v>101</v>
      </c>
      <c r="K5" s="28">
        <v>0.93333333333333335</v>
      </c>
    </row>
    <row r="6" spans="1:11" ht="16.5" x14ac:dyDescent="0.25">
      <c r="A6" s="8">
        <f t="shared" si="1"/>
        <v>5</v>
      </c>
      <c r="B6" s="23" t="s">
        <v>151</v>
      </c>
      <c r="C6" s="29" t="s">
        <v>73</v>
      </c>
      <c r="D6" s="25">
        <v>2</v>
      </c>
      <c r="E6" s="31" t="s">
        <v>150</v>
      </c>
      <c r="F6" s="25" t="s">
        <v>149</v>
      </c>
      <c r="G6" s="26">
        <v>4500</v>
      </c>
      <c r="H6" s="26">
        <v>3000</v>
      </c>
      <c r="I6" s="33" t="s">
        <v>187</v>
      </c>
      <c r="J6" s="27" t="s">
        <v>148</v>
      </c>
      <c r="K6" s="28">
        <v>0.66666666666666663</v>
      </c>
    </row>
    <row r="7" spans="1:11" ht="16.5" x14ac:dyDescent="0.25">
      <c r="A7" s="8">
        <f t="shared" si="1"/>
        <v>6</v>
      </c>
      <c r="B7" s="23" t="s">
        <v>152</v>
      </c>
      <c r="C7" s="29" t="s">
        <v>153</v>
      </c>
      <c r="D7" s="25">
        <v>2</v>
      </c>
      <c r="E7" s="31" t="s">
        <v>154</v>
      </c>
      <c r="F7" s="25" t="s">
        <v>155</v>
      </c>
      <c r="G7" s="26">
        <v>2500</v>
      </c>
      <c r="H7" s="26">
        <v>1000</v>
      </c>
      <c r="I7" s="33" t="s">
        <v>187</v>
      </c>
      <c r="J7" s="27" t="s">
        <v>156</v>
      </c>
      <c r="K7" s="28">
        <v>0.4</v>
      </c>
    </row>
    <row r="8" spans="1:11" ht="16.5" x14ac:dyDescent="0.25">
      <c r="A8" s="8">
        <f t="shared" si="1"/>
        <v>7</v>
      </c>
      <c r="B8" s="23" t="s">
        <v>188</v>
      </c>
      <c r="C8" s="29" t="s">
        <v>184</v>
      </c>
      <c r="D8" s="25">
        <v>2</v>
      </c>
      <c r="E8" s="31" t="s">
        <v>180</v>
      </c>
      <c r="F8" s="25" t="s">
        <v>190</v>
      </c>
      <c r="G8" s="26">
        <v>1800</v>
      </c>
      <c r="H8" s="26">
        <v>500</v>
      </c>
      <c r="I8" s="33" t="s">
        <v>187</v>
      </c>
      <c r="J8" s="27" t="s">
        <v>189</v>
      </c>
      <c r="K8" s="28">
        <v>0.27777777777777779</v>
      </c>
    </row>
    <row r="9" spans="1:11" ht="16.5" x14ac:dyDescent="0.25">
      <c r="A9" s="8">
        <f t="shared" si="1"/>
        <v>8</v>
      </c>
      <c r="B9" s="23" t="s">
        <v>157</v>
      </c>
      <c r="C9" s="29" t="s">
        <v>15</v>
      </c>
      <c r="D9" s="25">
        <v>2</v>
      </c>
      <c r="E9" s="31">
        <v>15000</v>
      </c>
      <c r="F9" s="25" t="s">
        <v>158</v>
      </c>
      <c r="G9" s="26">
        <v>6100</v>
      </c>
      <c r="H9" s="26">
        <v>4000</v>
      </c>
      <c r="I9" s="33" t="s">
        <v>110</v>
      </c>
      <c r="J9" s="27" t="s">
        <v>159</v>
      </c>
      <c r="K9" s="28">
        <v>0.65573770491803274</v>
      </c>
    </row>
    <row r="10" spans="1:11" ht="16.5" x14ac:dyDescent="0.25">
      <c r="A10" s="8">
        <f t="shared" si="1"/>
        <v>9</v>
      </c>
      <c r="B10" s="23" t="s">
        <v>160</v>
      </c>
      <c r="C10" s="29" t="s">
        <v>15</v>
      </c>
      <c r="D10" s="25">
        <v>3</v>
      </c>
      <c r="E10" s="31">
        <v>15974</v>
      </c>
      <c r="F10" s="25" t="s">
        <v>66</v>
      </c>
      <c r="G10" s="26">
        <v>2100</v>
      </c>
      <c r="H10" s="26">
        <v>3200</v>
      </c>
      <c r="I10" s="33" t="s">
        <v>132</v>
      </c>
      <c r="J10" s="27" t="s">
        <v>161</v>
      </c>
      <c r="K10" s="28">
        <v>1.5238095238095237</v>
      </c>
    </row>
    <row r="11" spans="1:11" x14ac:dyDescent="0.3">
      <c r="A11" s="8">
        <f t="shared" si="1"/>
        <v>10</v>
      </c>
      <c r="B11" s="23" t="s">
        <v>183</v>
      </c>
      <c r="C11" s="29" t="s">
        <v>179</v>
      </c>
      <c r="D11" s="25">
        <v>2</v>
      </c>
      <c r="E11" s="31" t="s">
        <v>186</v>
      </c>
      <c r="F11" s="25" t="s">
        <v>64</v>
      </c>
      <c r="G11" s="26">
        <v>1800</v>
      </c>
      <c r="H11" s="26">
        <v>800</v>
      </c>
      <c r="I11" s="33" t="s">
        <v>187</v>
      </c>
      <c r="J11" s="27" t="s">
        <v>185</v>
      </c>
      <c r="K11" s="28">
        <v>0.44444444444444442</v>
      </c>
    </row>
    <row r="12" spans="1:11" x14ac:dyDescent="0.3">
      <c r="A12" s="8">
        <f t="shared" si="1"/>
        <v>11</v>
      </c>
      <c r="B12" s="23" t="s">
        <v>130</v>
      </c>
      <c r="C12" s="29" t="s">
        <v>8</v>
      </c>
      <c r="D12" s="25">
        <v>2</v>
      </c>
      <c r="E12" s="31">
        <v>7314.67</v>
      </c>
      <c r="F12" s="25" t="s">
        <v>131</v>
      </c>
      <c r="G12" s="26">
        <v>1900</v>
      </c>
      <c r="H12" s="26">
        <v>700</v>
      </c>
      <c r="I12" s="33" t="s">
        <v>132</v>
      </c>
      <c r="J12" s="13" t="s">
        <v>133</v>
      </c>
      <c r="K12" s="28">
        <v>0.36842105263157893</v>
      </c>
    </row>
    <row r="13" spans="1:11" ht="16.5" x14ac:dyDescent="0.25">
      <c r="A13" s="8">
        <f t="shared" si="1"/>
        <v>12</v>
      </c>
      <c r="B13" s="23" t="s">
        <v>141</v>
      </c>
      <c r="C13" s="29" t="s">
        <v>142</v>
      </c>
      <c r="D13" s="25">
        <v>2</v>
      </c>
      <c r="E13" s="31">
        <v>79604.639999999999</v>
      </c>
      <c r="F13" s="10">
        <v>62120.92</v>
      </c>
      <c r="G13" s="26">
        <v>4900</v>
      </c>
      <c r="H13" s="26">
        <v>3000</v>
      </c>
      <c r="I13" s="33" t="s">
        <v>144</v>
      </c>
      <c r="J13" s="27" t="s">
        <v>143</v>
      </c>
      <c r="K13" s="28">
        <v>0.61224489795918369</v>
      </c>
    </row>
    <row r="14" spans="1:11" ht="16.5" x14ac:dyDescent="0.25">
      <c r="A14" s="8">
        <f t="shared" si="1"/>
        <v>13</v>
      </c>
      <c r="B14" s="23" t="s">
        <v>175</v>
      </c>
      <c r="C14" s="29" t="s">
        <v>174</v>
      </c>
      <c r="D14" s="25">
        <v>7</v>
      </c>
      <c r="E14" s="31" t="s">
        <v>88</v>
      </c>
      <c r="F14" s="10">
        <v>58300</v>
      </c>
      <c r="G14" s="26">
        <v>5000</v>
      </c>
      <c r="H14" s="26">
        <v>15000</v>
      </c>
      <c r="I14" s="33" t="s">
        <v>110</v>
      </c>
      <c r="J14" s="27" t="s">
        <v>173</v>
      </c>
      <c r="K14" s="28">
        <v>3</v>
      </c>
    </row>
    <row r="15" spans="1:11" ht="16.5" x14ac:dyDescent="0.25">
      <c r="A15" s="8">
        <f t="shared" si="1"/>
        <v>14</v>
      </c>
      <c r="B15" s="23" t="s">
        <v>168</v>
      </c>
      <c r="C15" s="29" t="s">
        <v>169</v>
      </c>
      <c r="D15" s="25">
        <v>2</v>
      </c>
      <c r="E15" s="31" t="s">
        <v>170</v>
      </c>
      <c r="F15" s="25" t="s">
        <v>171</v>
      </c>
      <c r="G15" s="26">
        <v>25000</v>
      </c>
      <c r="H15" s="26">
        <v>100000</v>
      </c>
      <c r="I15" s="33" t="s">
        <v>110</v>
      </c>
      <c r="J15" s="27" t="s">
        <v>172</v>
      </c>
      <c r="K15" s="28">
        <v>4</v>
      </c>
    </row>
    <row r="16" spans="1:11" ht="16.5" x14ac:dyDescent="0.25">
      <c r="A16" s="8">
        <f t="shared" si="1"/>
        <v>15</v>
      </c>
      <c r="B16" s="23" t="s">
        <v>138</v>
      </c>
      <c r="C16" s="29" t="s">
        <v>125</v>
      </c>
      <c r="D16" s="25">
        <v>4</v>
      </c>
      <c r="E16" s="31">
        <v>200000</v>
      </c>
      <c r="F16" s="25" t="s">
        <v>64</v>
      </c>
      <c r="G16" s="26">
        <v>7400</v>
      </c>
      <c r="H16" s="26">
        <v>2500</v>
      </c>
      <c r="I16" s="33" t="s">
        <v>132</v>
      </c>
      <c r="J16" s="27" t="s">
        <v>139</v>
      </c>
      <c r="K16" s="28">
        <v>0.33783783783783783</v>
      </c>
    </row>
    <row r="17" spans="1:11" ht="16.5" x14ac:dyDescent="0.25">
      <c r="A17" s="8">
        <f t="shared" si="1"/>
        <v>16</v>
      </c>
      <c r="B17" s="23" t="s">
        <v>162</v>
      </c>
      <c r="C17" s="29" t="s">
        <v>8</v>
      </c>
      <c r="D17" s="25">
        <v>2</v>
      </c>
      <c r="E17" s="31">
        <v>77643.5</v>
      </c>
      <c r="F17" s="10">
        <v>35075</v>
      </c>
      <c r="G17" s="26">
        <v>4667</v>
      </c>
      <c r="H17" s="26">
        <v>1700</v>
      </c>
      <c r="I17" s="33" t="s">
        <v>144</v>
      </c>
      <c r="J17" s="27" t="s">
        <v>163</v>
      </c>
      <c r="K17" s="28">
        <v>0.36425969573601885</v>
      </c>
    </row>
    <row r="18" spans="1:11" ht="16.5" x14ac:dyDescent="0.25">
      <c r="A18" s="8">
        <f t="shared" si="1"/>
        <v>17</v>
      </c>
      <c r="B18" s="23" t="s">
        <v>167</v>
      </c>
      <c r="C18" s="29" t="s">
        <v>165</v>
      </c>
      <c r="D18" s="25">
        <v>2</v>
      </c>
      <c r="E18" s="11" t="s">
        <v>166</v>
      </c>
      <c r="F18" s="25" t="s">
        <v>10</v>
      </c>
      <c r="G18" s="26">
        <v>12000</v>
      </c>
      <c r="H18" s="26">
        <v>5000</v>
      </c>
      <c r="I18" s="33" t="s">
        <v>187</v>
      </c>
      <c r="J18" s="27" t="s">
        <v>164</v>
      </c>
      <c r="K18" s="28">
        <v>0.41666666666666669</v>
      </c>
    </row>
    <row r="19" spans="1:11" ht="16.5" x14ac:dyDescent="0.25">
      <c r="A19" s="8">
        <f t="shared" si="1"/>
        <v>18</v>
      </c>
      <c r="B19" s="23" t="s">
        <v>128</v>
      </c>
      <c r="C19" s="29" t="s">
        <v>125</v>
      </c>
      <c r="D19" s="25">
        <v>2</v>
      </c>
      <c r="E19" s="31">
        <v>4000</v>
      </c>
      <c r="F19" s="25" t="s">
        <v>68</v>
      </c>
      <c r="G19" s="26">
        <v>3500</v>
      </c>
      <c r="H19" s="26">
        <v>2500</v>
      </c>
      <c r="I19" s="33" t="s">
        <v>110</v>
      </c>
      <c r="J19" s="27" t="s">
        <v>129</v>
      </c>
      <c r="K19" s="28">
        <v>0.7142857142857143</v>
      </c>
    </row>
    <row r="20" spans="1:11" x14ac:dyDescent="0.3">
      <c r="A20" s="8">
        <f t="shared" si="1"/>
        <v>19</v>
      </c>
      <c r="B20" s="23" t="s">
        <v>134</v>
      </c>
      <c r="C20" s="29" t="s">
        <v>8</v>
      </c>
      <c r="D20" s="25">
        <v>2</v>
      </c>
      <c r="E20" s="31">
        <v>11153.44</v>
      </c>
      <c r="F20" s="10">
        <v>39202.720000000001</v>
      </c>
      <c r="G20" s="8" t="s">
        <v>117</v>
      </c>
      <c r="H20" s="26">
        <v>4000</v>
      </c>
      <c r="I20" s="33" t="s">
        <v>187</v>
      </c>
      <c r="J20" s="13" t="s">
        <v>135</v>
      </c>
      <c r="K20" s="45" t="s">
        <v>117</v>
      </c>
    </row>
    <row r="21" spans="1:11" ht="16.5" x14ac:dyDescent="0.25">
      <c r="A21" s="8">
        <f t="shared" si="1"/>
        <v>20</v>
      </c>
      <c r="B21" s="23" t="s">
        <v>195</v>
      </c>
      <c r="C21" s="29" t="s">
        <v>73</v>
      </c>
      <c r="D21" s="25">
        <v>2</v>
      </c>
      <c r="E21" s="31" t="s">
        <v>196</v>
      </c>
      <c r="F21" s="25" t="s">
        <v>149</v>
      </c>
      <c r="G21" s="26">
        <v>6400</v>
      </c>
      <c r="H21" s="26">
        <v>3200</v>
      </c>
      <c r="I21" s="33" t="s">
        <v>110</v>
      </c>
      <c r="J21" s="27" t="s">
        <v>197</v>
      </c>
      <c r="K21" s="28">
        <v>0.5</v>
      </c>
    </row>
    <row r="22" spans="1:11" ht="16.5" x14ac:dyDescent="0.25">
      <c r="A22" s="8">
        <f t="shared" si="1"/>
        <v>21</v>
      </c>
      <c r="B22" s="20" t="s">
        <v>247</v>
      </c>
      <c r="C22" s="29" t="s">
        <v>15</v>
      </c>
      <c r="D22" s="11">
        <v>2</v>
      </c>
      <c r="E22" s="10">
        <v>31200</v>
      </c>
      <c r="F22" s="11" t="s">
        <v>94</v>
      </c>
      <c r="G22" s="10">
        <v>4200</v>
      </c>
      <c r="H22" s="10">
        <v>2100</v>
      </c>
      <c r="I22" s="33" t="s">
        <v>110</v>
      </c>
      <c r="J22" s="13" t="s">
        <v>95</v>
      </c>
      <c r="K22" s="16">
        <v>0.5</v>
      </c>
    </row>
    <row r="23" spans="1:11" ht="16.5" x14ac:dyDescent="0.25">
      <c r="A23" s="8">
        <f t="shared" si="1"/>
        <v>22</v>
      </c>
      <c r="B23" s="23" t="s">
        <v>191</v>
      </c>
      <c r="C23" s="29" t="s">
        <v>15</v>
      </c>
      <c r="D23" s="25">
        <v>2</v>
      </c>
      <c r="E23" s="31">
        <v>500000</v>
      </c>
      <c r="F23" s="25" t="s">
        <v>66</v>
      </c>
      <c r="G23" s="26">
        <v>9000</v>
      </c>
      <c r="H23" s="26">
        <v>18000</v>
      </c>
      <c r="I23" s="33" t="s">
        <v>110</v>
      </c>
      <c r="J23" s="27" t="s">
        <v>192</v>
      </c>
      <c r="K23" s="28">
        <v>2</v>
      </c>
    </row>
    <row r="24" spans="1:11" ht="16.5" x14ac:dyDescent="0.25">
      <c r="A24" s="8">
        <f t="shared" si="1"/>
        <v>23</v>
      </c>
      <c r="B24" s="20" t="s">
        <v>246</v>
      </c>
      <c r="C24" s="29" t="s">
        <v>91</v>
      </c>
      <c r="D24" s="11">
        <v>2</v>
      </c>
      <c r="E24" s="10" t="s">
        <v>92</v>
      </c>
      <c r="F24" s="11" t="s">
        <v>24</v>
      </c>
      <c r="G24" s="10">
        <v>1250</v>
      </c>
      <c r="H24" s="10">
        <v>625</v>
      </c>
      <c r="I24" s="33" t="s">
        <v>110</v>
      </c>
      <c r="J24" s="13" t="s">
        <v>93</v>
      </c>
      <c r="K24" s="16">
        <v>0.5</v>
      </c>
    </row>
    <row r="25" spans="1:11" ht="16.5" x14ac:dyDescent="0.25">
      <c r="A25" s="8">
        <f t="shared" si="1"/>
        <v>24</v>
      </c>
      <c r="B25" s="30" t="s">
        <v>259</v>
      </c>
      <c r="C25" s="29" t="s">
        <v>8</v>
      </c>
      <c r="D25" s="11">
        <v>2</v>
      </c>
      <c r="E25" s="10">
        <v>14448.62</v>
      </c>
      <c r="F25" s="11" t="s">
        <v>258</v>
      </c>
      <c r="G25" s="17">
        <v>2100</v>
      </c>
      <c r="H25" s="17">
        <v>1400</v>
      </c>
      <c r="I25" s="33" t="s">
        <v>132</v>
      </c>
      <c r="J25" s="13" t="s">
        <v>40</v>
      </c>
      <c r="K25" s="14">
        <f>H25/G25</f>
        <v>0.66666666666666663</v>
      </c>
    </row>
    <row r="26" spans="1:11" ht="16.5" x14ac:dyDescent="0.25">
      <c r="A26" s="8">
        <f t="shared" si="1"/>
        <v>25</v>
      </c>
      <c r="B26" s="30" t="s">
        <v>261</v>
      </c>
      <c r="C26" s="29" t="s">
        <v>260</v>
      </c>
      <c r="D26" s="11">
        <v>2</v>
      </c>
      <c r="E26" s="10">
        <v>18000</v>
      </c>
      <c r="F26" s="11" t="s">
        <v>262</v>
      </c>
      <c r="G26" s="17">
        <v>4278</v>
      </c>
      <c r="H26" s="39">
        <v>4414.8</v>
      </c>
      <c r="I26" s="33" t="s">
        <v>187</v>
      </c>
      <c r="J26" s="13" t="s">
        <v>37</v>
      </c>
      <c r="K26" s="14">
        <f>H26/G26</f>
        <v>1.0319775596072931</v>
      </c>
    </row>
    <row r="27" spans="1:11" ht="16.5" x14ac:dyDescent="0.25">
      <c r="A27" s="8">
        <f t="shared" si="1"/>
        <v>26</v>
      </c>
      <c r="B27" s="23" t="s">
        <v>176</v>
      </c>
      <c r="C27" s="29" t="s">
        <v>8</v>
      </c>
      <c r="D27" s="25">
        <v>2</v>
      </c>
      <c r="E27" s="31">
        <v>75352.66</v>
      </c>
      <c r="F27" s="25" t="s">
        <v>10</v>
      </c>
      <c r="G27" s="26">
        <v>9000</v>
      </c>
      <c r="H27" s="26">
        <v>4500</v>
      </c>
      <c r="I27" s="33" t="s">
        <v>110</v>
      </c>
      <c r="J27" s="27" t="s">
        <v>177</v>
      </c>
      <c r="K27" s="28">
        <v>0.5</v>
      </c>
    </row>
    <row r="28" spans="1:11" ht="16.5" x14ac:dyDescent="0.25">
      <c r="A28" s="8">
        <f t="shared" si="1"/>
        <v>27</v>
      </c>
      <c r="B28" s="23" t="s">
        <v>140</v>
      </c>
      <c r="C28" s="29" t="s">
        <v>125</v>
      </c>
      <c r="D28" s="25">
        <v>2</v>
      </c>
      <c r="E28" s="31" t="s">
        <v>88</v>
      </c>
      <c r="F28" s="25" t="s">
        <v>64</v>
      </c>
      <c r="G28" s="26">
        <v>6750</v>
      </c>
      <c r="H28" s="26">
        <v>2500</v>
      </c>
      <c r="I28" s="33" t="s">
        <v>127</v>
      </c>
      <c r="J28" s="27" t="s">
        <v>126</v>
      </c>
      <c r="K28" s="28">
        <v>0.37037037037037035</v>
      </c>
    </row>
    <row r="29" spans="1:11" x14ac:dyDescent="0.3">
      <c r="A29" s="8">
        <f t="shared" si="1"/>
        <v>28</v>
      </c>
      <c r="B29" s="21" t="s">
        <v>245</v>
      </c>
      <c r="C29" s="29" t="s">
        <v>15</v>
      </c>
      <c r="D29" s="11" t="s">
        <v>87</v>
      </c>
      <c r="E29" s="10" t="s">
        <v>88</v>
      </c>
      <c r="F29" s="11" t="s">
        <v>89</v>
      </c>
      <c r="G29" s="10">
        <v>3500</v>
      </c>
      <c r="H29" s="10">
        <v>1750</v>
      </c>
      <c r="I29" s="36" t="s">
        <v>110</v>
      </c>
      <c r="J29" s="13" t="s">
        <v>90</v>
      </c>
      <c r="K29" s="16">
        <v>0.5</v>
      </c>
    </row>
    <row r="30" spans="1:11" ht="27" customHeight="1" x14ac:dyDescent="0.25">
      <c r="A30" s="8"/>
      <c r="B30" s="2" t="s">
        <v>0</v>
      </c>
      <c r="C30" s="1" t="s">
        <v>1</v>
      </c>
      <c r="D30" s="3" t="s">
        <v>2</v>
      </c>
      <c r="E30" s="4" t="s">
        <v>3</v>
      </c>
      <c r="F30" s="1" t="s">
        <v>4</v>
      </c>
      <c r="G30" s="5" t="s">
        <v>5</v>
      </c>
      <c r="H30" s="4" t="s">
        <v>6</v>
      </c>
      <c r="I30" s="6" t="s">
        <v>106</v>
      </c>
      <c r="J30" s="6" t="s">
        <v>107</v>
      </c>
      <c r="K30" s="7" t="s">
        <v>7</v>
      </c>
    </row>
    <row r="31" spans="1:11" x14ac:dyDescent="0.3">
      <c r="A31" s="8">
        <v>29</v>
      </c>
      <c r="B31" s="20" t="s">
        <v>255</v>
      </c>
      <c r="C31" s="29" t="s">
        <v>15</v>
      </c>
      <c r="D31" s="11" t="s">
        <v>99</v>
      </c>
      <c r="E31" s="10">
        <v>120000</v>
      </c>
      <c r="F31" s="11" t="s">
        <v>66</v>
      </c>
      <c r="G31" s="10">
        <v>16800</v>
      </c>
      <c r="H31" s="10">
        <v>6000</v>
      </c>
      <c r="I31" s="33" t="s">
        <v>110</v>
      </c>
      <c r="J31" s="13" t="s">
        <v>103</v>
      </c>
      <c r="K31" s="14">
        <v>0.35714285714285715</v>
      </c>
    </row>
    <row r="32" spans="1:11" ht="16.5" x14ac:dyDescent="0.25">
      <c r="A32" s="8">
        <f>A31+1</f>
        <v>30</v>
      </c>
      <c r="B32" s="23" t="s">
        <v>124</v>
      </c>
      <c r="C32" s="29" t="s">
        <v>125</v>
      </c>
      <c r="D32" s="25">
        <v>3</v>
      </c>
      <c r="E32" s="31" t="s">
        <v>117</v>
      </c>
      <c r="F32" s="25" t="s">
        <v>64</v>
      </c>
      <c r="G32" s="26">
        <v>7250</v>
      </c>
      <c r="H32" s="26">
        <v>5000</v>
      </c>
      <c r="I32" s="33" t="s">
        <v>127</v>
      </c>
      <c r="J32" s="27" t="s">
        <v>126</v>
      </c>
      <c r="K32" s="28">
        <v>0.68965517241379315</v>
      </c>
    </row>
    <row r="33" spans="1:11" ht="16.5" x14ac:dyDescent="0.25">
      <c r="A33" s="8">
        <f t="shared" ref="A33:A58" si="2">A32+1</f>
        <v>31</v>
      </c>
      <c r="B33" s="23" t="s">
        <v>178</v>
      </c>
      <c r="C33" s="29" t="s">
        <v>179</v>
      </c>
      <c r="D33" s="25">
        <v>2</v>
      </c>
      <c r="E33" s="31" t="s">
        <v>180</v>
      </c>
      <c r="F33" s="25" t="s">
        <v>50</v>
      </c>
      <c r="G33" s="26">
        <v>3600</v>
      </c>
      <c r="H33" s="26">
        <v>1800</v>
      </c>
      <c r="I33" s="33" t="s">
        <v>110</v>
      </c>
      <c r="J33" s="27" t="s">
        <v>181</v>
      </c>
      <c r="K33" s="28">
        <v>0.5</v>
      </c>
    </row>
    <row r="34" spans="1:11" ht="16.5" x14ac:dyDescent="0.25">
      <c r="A34" s="8">
        <f t="shared" si="2"/>
        <v>32</v>
      </c>
      <c r="B34" s="20" t="s">
        <v>248</v>
      </c>
      <c r="C34" s="29" t="s">
        <v>96</v>
      </c>
      <c r="D34" s="11">
        <v>2</v>
      </c>
      <c r="E34" s="10">
        <v>45252.79</v>
      </c>
      <c r="F34" s="11" t="s">
        <v>71</v>
      </c>
      <c r="G34" s="10">
        <v>4600</v>
      </c>
      <c r="H34" s="10">
        <v>1533.33</v>
      </c>
      <c r="I34" s="33" t="s">
        <v>110</v>
      </c>
      <c r="J34" s="13" t="s">
        <v>97</v>
      </c>
      <c r="K34" s="16">
        <v>0.33333260869565218</v>
      </c>
    </row>
    <row r="35" spans="1:11" x14ac:dyDescent="0.3">
      <c r="A35" s="8">
        <f t="shared" si="2"/>
        <v>33</v>
      </c>
      <c r="B35" s="20" t="s">
        <v>208</v>
      </c>
      <c r="C35" s="29" t="s">
        <v>15</v>
      </c>
      <c r="D35" s="11">
        <v>2</v>
      </c>
      <c r="E35" s="10" t="s">
        <v>30</v>
      </c>
      <c r="F35" s="11" t="s">
        <v>31</v>
      </c>
      <c r="G35" s="10">
        <v>1350</v>
      </c>
      <c r="H35" s="10">
        <v>1000</v>
      </c>
      <c r="I35" s="33" t="s">
        <v>187</v>
      </c>
      <c r="J35" s="13" t="s">
        <v>32</v>
      </c>
      <c r="K35" s="16">
        <v>0.7407407407407407</v>
      </c>
    </row>
    <row r="36" spans="1:11" ht="16.5" x14ac:dyDescent="0.25">
      <c r="A36" s="8">
        <f t="shared" si="2"/>
        <v>34</v>
      </c>
      <c r="B36" s="20" t="s">
        <v>205</v>
      </c>
      <c r="C36" s="29" t="s">
        <v>8</v>
      </c>
      <c r="D36" s="11">
        <v>2</v>
      </c>
      <c r="E36" s="10">
        <v>20963.62</v>
      </c>
      <c r="F36" s="11" t="s">
        <v>10</v>
      </c>
      <c r="G36" s="10">
        <v>4835</v>
      </c>
      <c r="H36" s="10">
        <v>500</v>
      </c>
      <c r="I36" s="33" t="s">
        <v>204</v>
      </c>
      <c r="J36" s="13" t="s">
        <v>26</v>
      </c>
      <c r="K36" s="16">
        <v>0.10341261633919338</v>
      </c>
    </row>
    <row r="37" spans="1:11" x14ac:dyDescent="0.3">
      <c r="A37" s="8">
        <f t="shared" si="2"/>
        <v>35</v>
      </c>
      <c r="B37" s="20" t="s">
        <v>235</v>
      </c>
      <c r="C37" s="29" t="s">
        <v>15</v>
      </c>
      <c r="D37" s="11">
        <v>2</v>
      </c>
      <c r="E37" s="10" t="s">
        <v>67</v>
      </c>
      <c r="F37" s="11" t="s">
        <v>68</v>
      </c>
      <c r="G37" s="10">
        <v>12000</v>
      </c>
      <c r="H37" s="10">
        <v>12000</v>
      </c>
      <c r="I37" s="33" t="s">
        <v>110</v>
      </c>
      <c r="J37" s="13" t="s">
        <v>234</v>
      </c>
      <c r="K37" s="16">
        <v>1</v>
      </c>
    </row>
    <row r="38" spans="1:11" x14ac:dyDescent="0.3">
      <c r="A38" s="8">
        <f t="shared" si="2"/>
        <v>36</v>
      </c>
      <c r="B38" s="20" t="s">
        <v>211</v>
      </c>
      <c r="C38" s="29" t="s">
        <v>8</v>
      </c>
      <c r="D38" s="11">
        <v>2</v>
      </c>
      <c r="E38" s="10">
        <v>99112</v>
      </c>
      <c r="F38" s="11" t="s">
        <v>34</v>
      </c>
      <c r="G38" s="10">
        <v>9493.34</v>
      </c>
      <c r="H38" s="10">
        <v>9493.34</v>
      </c>
      <c r="I38" s="33" t="s">
        <v>110</v>
      </c>
      <c r="J38" s="13" t="s">
        <v>35</v>
      </c>
      <c r="K38" s="16">
        <v>1</v>
      </c>
    </row>
    <row r="39" spans="1:11" ht="16.5" x14ac:dyDescent="0.25">
      <c r="A39" s="8">
        <f t="shared" si="2"/>
        <v>37</v>
      </c>
      <c r="B39" s="30" t="s">
        <v>263</v>
      </c>
      <c r="C39" s="37" t="s">
        <v>8</v>
      </c>
      <c r="D39" s="25">
        <v>2</v>
      </c>
      <c r="E39" s="10">
        <v>20954.13</v>
      </c>
      <c r="F39" s="25" t="s">
        <v>10</v>
      </c>
      <c r="G39" s="25" t="s">
        <v>117</v>
      </c>
      <c r="H39" s="39">
        <v>1500</v>
      </c>
      <c r="I39" s="38" t="s">
        <v>132</v>
      </c>
      <c r="J39" s="27" t="s">
        <v>264</v>
      </c>
      <c r="K39" s="14"/>
    </row>
    <row r="40" spans="1:11" ht="16.5" x14ac:dyDescent="0.25">
      <c r="A40" s="8">
        <f t="shared" si="2"/>
        <v>38</v>
      </c>
      <c r="B40" s="20" t="s">
        <v>223</v>
      </c>
      <c r="C40" s="29" t="s">
        <v>15</v>
      </c>
      <c r="D40" s="11">
        <v>2</v>
      </c>
      <c r="E40" s="10">
        <v>26000</v>
      </c>
      <c r="F40" s="11" t="s">
        <v>48</v>
      </c>
      <c r="G40" s="10">
        <v>3000</v>
      </c>
      <c r="H40" s="10">
        <v>6000</v>
      </c>
      <c r="I40" s="33" t="s">
        <v>110</v>
      </c>
      <c r="J40" s="13" t="s">
        <v>49</v>
      </c>
      <c r="K40" s="16">
        <v>2</v>
      </c>
    </row>
    <row r="41" spans="1:11" ht="16.5" x14ac:dyDescent="0.25">
      <c r="A41" s="8">
        <f t="shared" si="2"/>
        <v>39</v>
      </c>
      <c r="B41" s="30" t="s">
        <v>267</v>
      </c>
      <c r="C41" s="37" t="s">
        <v>8</v>
      </c>
      <c r="D41" s="25">
        <v>5</v>
      </c>
      <c r="E41" s="10">
        <v>770000</v>
      </c>
      <c r="F41" s="25" t="s">
        <v>10</v>
      </c>
      <c r="G41" s="39">
        <v>20173</v>
      </c>
      <c r="H41" s="39">
        <v>20173</v>
      </c>
      <c r="I41" s="38" t="s">
        <v>110</v>
      </c>
      <c r="J41" s="27" t="s">
        <v>266</v>
      </c>
      <c r="K41" s="14">
        <f>H41/G41</f>
        <v>1</v>
      </c>
    </row>
    <row r="42" spans="1:11" x14ac:dyDescent="0.3">
      <c r="A42" s="8">
        <f t="shared" si="2"/>
        <v>40</v>
      </c>
      <c r="B42" s="23" t="s">
        <v>118</v>
      </c>
      <c r="C42" s="29" t="s">
        <v>8</v>
      </c>
      <c r="D42" s="25">
        <v>6</v>
      </c>
      <c r="E42" s="10">
        <v>13747.46</v>
      </c>
      <c r="F42" s="25" t="s">
        <v>120</v>
      </c>
      <c r="G42" s="26">
        <v>4035</v>
      </c>
      <c r="H42" s="26">
        <v>2000</v>
      </c>
      <c r="I42" s="33" t="s">
        <v>110</v>
      </c>
      <c r="J42" s="27" t="s">
        <v>121</v>
      </c>
      <c r="K42" s="28">
        <v>0.49566294919454773</v>
      </c>
    </row>
    <row r="43" spans="1:11" ht="16.5" x14ac:dyDescent="0.25">
      <c r="A43" s="8">
        <f t="shared" si="2"/>
        <v>41</v>
      </c>
      <c r="B43" s="23" t="s">
        <v>122</v>
      </c>
      <c r="C43" s="29" t="s">
        <v>8</v>
      </c>
      <c r="D43" s="25">
        <v>2</v>
      </c>
      <c r="E43" s="31">
        <v>6537</v>
      </c>
      <c r="F43" s="25" t="s">
        <v>120</v>
      </c>
      <c r="G43" s="26">
        <v>4835</v>
      </c>
      <c r="H43" s="26">
        <v>2850</v>
      </c>
      <c r="I43" s="33" t="s">
        <v>110</v>
      </c>
      <c r="J43" s="27" t="s">
        <v>123</v>
      </c>
      <c r="K43" s="28">
        <v>0.58945191313340228</v>
      </c>
    </row>
    <row r="44" spans="1:11" ht="17.25" customHeight="1" x14ac:dyDescent="0.25">
      <c r="A44" s="8">
        <f t="shared" si="2"/>
        <v>42</v>
      </c>
      <c r="B44" s="23" t="s">
        <v>147</v>
      </c>
      <c r="C44" s="29" t="s">
        <v>15</v>
      </c>
      <c r="D44" s="25">
        <v>2</v>
      </c>
      <c r="E44" s="31">
        <v>43920</v>
      </c>
      <c r="F44" s="25" t="s">
        <v>66</v>
      </c>
      <c r="G44" s="26">
        <v>8974</v>
      </c>
      <c r="H44" s="26">
        <v>4400</v>
      </c>
      <c r="I44" s="33" t="s">
        <v>132</v>
      </c>
      <c r="J44" s="27" t="s">
        <v>40</v>
      </c>
      <c r="K44" s="28">
        <v>0.49030532649877423</v>
      </c>
    </row>
    <row r="45" spans="1:11" ht="16.5" x14ac:dyDescent="0.25">
      <c r="A45" s="8">
        <f t="shared" si="2"/>
        <v>43</v>
      </c>
      <c r="B45" s="23" t="s">
        <v>108</v>
      </c>
      <c r="C45" s="29" t="s">
        <v>109</v>
      </c>
      <c r="D45" s="25">
        <v>2</v>
      </c>
      <c r="E45" s="10" t="s">
        <v>117</v>
      </c>
      <c r="F45" s="25" t="s">
        <v>71</v>
      </c>
      <c r="G45" s="26">
        <v>4000</v>
      </c>
      <c r="H45" s="26">
        <v>2000</v>
      </c>
      <c r="I45" s="33" t="s">
        <v>110</v>
      </c>
      <c r="J45" s="27" t="s">
        <v>111</v>
      </c>
      <c r="K45" s="28">
        <v>0.5</v>
      </c>
    </row>
    <row r="46" spans="1:11" ht="16.5" x14ac:dyDescent="0.25">
      <c r="A46" s="8">
        <f t="shared" si="2"/>
        <v>44</v>
      </c>
      <c r="B46" s="23" t="s">
        <v>119</v>
      </c>
      <c r="C46" s="29" t="s">
        <v>112</v>
      </c>
      <c r="D46" s="25">
        <v>2</v>
      </c>
      <c r="E46" s="10">
        <v>6948</v>
      </c>
      <c r="F46" s="25" t="s">
        <v>113</v>
      </c>
      <c r="G46" s="26">
        <v>3000</v>
      </c>
      <c r="H46" s="26">
        <v>2500</v>
      </c>
      <c r="I46" s="33" t="s">
        <v>187</v>
      </c>
      <c r="J46" s="27" t="s">
        <v>114</v>
      </c>
      <c r="K46" s="28">
        <v>0.83333333333333337</v>
      </c>
    </row>
    <row r="47" spans="1:11" ht="16.5" x14ac:dyDescent="0.25">
      <c r="A47" s="8">
        <f t="shared" si="2"/>
        <v>45</v>
      </c>
      <c r="B47" s="23" t="s">
        <v>116</v>
      </c>
      <c r="C47" s="29" t="s">
        <v>23</v>
      </c>
      <c r="D47" s="25">
        <v>2</v>
      </c>
      <c r="E47" s="10" t="s">
        <v>117</v>
      </c>
      <c r="F47" s="25" t="s">
        <v>24</v>
      </c>
      <c r="G47" s="26">
        <v>2000</v>
      </c>
      <c r="H47" s="26">
        <v>1000</v>
      </c>
      <c r="I47" s="33" t="s">
        <v>187</v>
      </c>
      <c r="J47" s="27" t="s">
        <v>115</v>
      </c>
      <c r="K47" s="28">
        <v>0.5</v>
      </c>
    </row>
    <row r="48" spans="1:11" x14ac:dyDescent="0.3">
      <c r="A48" s="8">
        <f t="shared" si="2"/>
        <v>46</v>
      </c>
      <c r="B48" s="20" t="s">
        <v>215</v>
      </c>
      <c r="C48" s="29" t="s">
        <v>38</v>
      </c>
      <c r="D48" s="11">
        <v>2</v>
      </c>
      <c r="E48" s="10" t="s">
        <v>39</v>
      </c>
      <c r="F48" s="11" t="s">
        <v>10</v>
      </c>
      <c r="G48" s="10">
        <v>4400</v>
      </c>
      <c r="H48" s="10">
        <v>2200</v>
      </c>
      <c r="I48" s="33" t="s">
        <v>110</v>
      </c>
      <c r="J48" s="13" t="s">
        <v>40</v>
      </c>
      <c r="K48" s="16">
        <v>0.5</v>
      </c>
    </row>
    <row r="49" spans="1:11" x14ac:dyDescent="0.3">
      <c r="A49" s="8">
        <f t="shared" si="2"/>
        <v>47</v>
      </c>
      <c r="B49" s="23" t="s">
        <v>194</v>
      </c>
      <c r="C49" s="29" t="s">
        <v>8</v>
      </c>
      <c r="D49" s="25">
        <v>2</v>
      </c>
      <c r="E49" s="31">
        <v>3900</v>
      </c>
      <c r="F49" s="25" t="s">
        <v>10</v>
      </c>
      <c r="G49" s="26">
        <v>2800</v>
      </c>
      <c r="H49" s="26">
        <v>1500</v>
      </c>
      <c r="I49" s="33" t="s">
        <v>187</v>
      </c>
      <c r="J49" s="27" t="s">
        <v>193</v>
      </c>
      <c r="K49" s="28">
        <v>0.5357142857142857</v>
      </c>
    </row>
    <row r="50" spans="1:11" x14ac:dyDescent="0.3">
      <c r="A50" s="8">
        <f t="shared" si="2"/>
        <v>48</v>
      </c>
      <c r="B50" s="20" t="s">
        <v>249</v>
      </c>
      <c r="C50" s="29" t="s">
        <v>8</v>
      </c>
      <c r="D50" s="11">
        <v>2</v>
      </c>
      <c r="E50" s="10">
        <v>13044.09</v>
      </c>
      <c r="F50" s="11" t="s">
        <v>10</v>
      </c>
      <c r="G50" s="10">
        <v>3235</v>
      </c>
      <c r="H50" s="10">
        <v>1600</v>
      </c>
      <c r="I50" s="33" t="s">
        <v>110</v>
      </c>
      <c r="J50" s="13" t="s">
        <v>45</v>
      </c>
      <c r="K50" s="14">
        <v>0.49459041731066461</v>
      </c>
    </row>
    <row r="51" spans="1:11" ht="16.5" x14ac:dyDescent="0.25">
      <c r="A51" s="8">
        <f t="shared" si="2"/>
        <v>49</v>
      </c>
      <c r="B51" s="30" t="s">
        <v>265</v>
      </c>
      <c r="C51" s="37" t="s">
        <v>8</v>
      </c>
      <c r="D51" s="25">
        <v>2</v>
      </c>
      <c r="E51" s="10">
        <v>25887.06</v>
      </c>
      <c r="F51" s="25" t="s">
        <v>10</v>
      </c>
      <c r="G51" s="39">
        <v>2194</v>
      </c>
      <c r="H51" s="39">
        <v>1000</v>
      </c>
      <c r="I51" s="38" t="s">
        <v>187</v>
      </c>
      <c r="J51" s="13" t="s">
        <v>40</v>
      </c>
      <c r="K51" s="14">
        <f t="shared" ref="K51" si="3">H51/G51</f>
        <v>0.45578851412944393</v>
      </c>
    </row>
    <row r="52" spans="1:11" s="18" customFormat="1" x14ac:dyDescent="0.3">
      <c r="A52" s="8">
        <f t="shared" si="2"/>
        <v>50</v>
      </c>
      <c r="B52" s="20" t="s">
        <v>238</v>
      </c>
      <c r="C52" s="29" t="s">
        <v>23</v>
      </c>
      <c r="D52" s="11">
        <v>2</v>
      </c>
      <c r="E52" s="10">
        <v>10768</v>
      </c>
      <c r="F52" s="11" t="s">
        <v>24</v>
      </c>
      <c r="G52" s="10" t="s">
        <v>77</v>
      </c>
      <c r="H52" s="10" t="s">
        <v>78</v>
      </c>
      <c r="I52" s="33" t="s">
        <v>187</v>
      </c>
      <c r="J52" s="13" t="s">
        <v>79</v>
      </c>
      <c r="K52" s="16"/>
    </row>
    <row r="53" spans="1:11" x14ac:dyDescent="0.3">
      <c r="A53" s="8">
        <f t="shared" si="2"/>
        <v>51</v>
      </c>
      <c r="B53" s="20" t="s">
        <v>216</v>
      </c>
      <c r="C53" s="29" t="s">
        <v>15</v>
      </c>
      <c r="D53" s="11">
        <v>2</v>
      </c>
      <c r="E53" s="10" t="s">
        <v>41</v>
      </c>
      <c r="F53" s="11" t="s">
        <v>16</v>
      </c>
      <c r="G53" s="10">
        <v>11980</v>
      </c>
      <c r="H53" s="10">
        <v>5000</v>
      </c>
      <c r="I53" s="33" t="s">
        <v>187</v>
      </c>
      <c r="J53" s="13" t="s">
        <v>37</v>
      </c>
      <c r="K53" s="16">
        <v>0.41736227045075125</v>
      </c>
    </row>
    <row r="54" spans="1:11" s="18" customFormat="1" ht="16.5" x14ac:dyDescent="0.25">
      <c r="A54" s="8">
        <f t="shared" si="2"/>
        <v>52</v>
      </c>
      <c r="B54" s="20" t="s">
        <v>250</v>
      </c>
      <c r="C54" s="29" t="s">
        <v>8</v>
      </c>
      <c r="D54" s="11">
        <v>2</v>
      </c>
      <c r="E54" s="10">
        <v>45725.599999999999</v>
      </c>
      <c r="F54" s="11" t="s">
        <v>10</v>
      </c>
      <c r="G54" s="10">
        <v>4000</v>
      </c>
      <c r="H54" s="10">
        <v>2000</v>
      </c>
      <c r="I54" s="33" t="s">
        <v>110</v>
      </c>
      <c r="J54" s="13" t="s">
        <v>98</v>
      </c>
      <c r="K54" s="14">
        <v>0.5</v>
      </c>
    </row>
    <row r="55" spans="1:11" ht="16.5" x14ac:dyDescent="0.25">
      <c r="A55" s="8">
        <f t="shared" si="2"/>
        <v>53</v>
      </c>
      <c r="B55" s="20" t="s">
        <v>251</v>
      </c>
      <c r="C55" s="29" t="s">
        <v>8</v>
      </c>
      <c r="D55" s="11">
        <v>2</v>
      </c>
      <c r="E55" s="10">
        <v>55443.59</v>
      </c>
      <c r="F55" s="11" t="s">
        <v>10</v>
      </c>
      <c r="G55" s="10">
        <v>6715</v>
      </c>
      <c r="H55" s="10">
        <v>3300</v>
      </c>
      <c r="I55" s="33" t="s">
        <v>110</v>
      </c>
      <c r="J55" s="13" t="s">
        <v>98</v>
      </c>
      <c r="K55" s="14">
        <v>0.49143708116157858</v>
      </c>
    </row>
    <row r="56" spans="1:11" ht="16.5" x14ac:dyDescent="0.25">
      <c r="A56" s="8">
        <f t="shared" si="2"/>
        <v>54</v>
      </c>
      <c r="B56" s="20" t="s">
        <v>217</v>
      </c>
      <c r="C56" s="29" t="s">
        <v>8</v>
      </c>
      <c r="D56" s="11">
        <v>2</v>
      </c>
      <c r="E56" s="10">
        <v>136591.98000000001</v>
      </c>
      <c r="F56" s="11" t="s">
        <v>10</v>
      </c>
      <c r="G56" s="10">
        <v>8030</v>
      </c>
      <c r="H56" s="10">
        <v>580</v>
      </c>
      <c r="I56" s="33" t="s">
        <v>218</v>
      </c>
      <c r="J56" s="13" t="s">
        <v>42</v>
      </c>
      <c r="K56" s="16">
        <v>7.2229140722291404E-2</v>
      </c>
    </row>
    <row r="57" spans="1:11" ht="16.5" x14ac:dyDescent="0.25">
      <c r="A57" s="8">
        <f t="shared" si="2"/>
        <v>55</v>
      </c>
      <c r="B57" s="20" t="s">
        <v>219</v>
      </c>
      <c r="C57" s="29" t="s">
        <v>15</v>
      </c>
      <c r="D57" s="11" t="s">
        <v>43</v>
      </c>
      <c r="E57" s="10">
        <v>114123.75</v>
      </c>
      <c r="F57" s="11" t="s">
        <v>16</v>
      </c>
      <c r="G57" s="10">
        <v>10800</v>
      </c>
      <c r="H57" s="10">
        <v>5000</v>
      </c>
      <c r="I57" s="33" t="s">
        <v>132</v>
      </c>
      <c r="J57" s="13" t="s">
        <v>44</v>
      </c>
      <c r="K57" s="16">
        <v>0.46296296296296297</v>
      </c>
    </row>
    <row r="58" spans="1:11" ht="16.5" x14ac:dyDescent="0.25">
      <c r="A58" s="8">
        <f t="shared" si="2"/>
        <v>56</v>
      </c>
      <c r="B58" s="20" t="s">
        <v>219</v>
      </c>
      <c r="C58" s="29" t="s">
        <v>15</v>
      </c>
      <c r="D58" s="11" t="s">
        <v>43</v>
      </c>
      <c r="E58" s="10">
        <v>114123.75</v>
      </c>
      <c r="F58" s="11" t="s">
        <v>16</v>
      </c>
      <c r="G58" s="10">
        <v>9000</v>
      </c>
      <c r="H58" s="10">
        <v>5000</v>
      </c>
      <c r="I58" s="33" t="s">
        <v>132</v>
      </c>
      <c r="J58" s="13" t="s">
        <v>44</v>
      </c>
      <c r="K58" s="16">
        <v>0.55555555555555558</v>
      </c>
    </row>
    <row r="59" spans="1:11" ht="23.25" customHeight="1" x14ac:dyDescent="0.25">
      <c r="A59" s="1"/>
      <c r="B59" s="2" t="s">
        <v>0</v>
      </c>
      <c r="C59" s="1" t="s">
        <v>1</v>
      </c>
      <c r="D59" s="3" t="s">
        <v>2</v>
      </c>
      <c r="E59" s="4" t="s">
        <v>3</v>
      </c>
      <c r="F59" s="1" t="s">
        <v>4</v>
      </c>
      <c r="G59" s="5" t="s">
        <v>5</v>
      </c>
      <c r="H59" s="4" t="s">
        <v>6</v>
      </c>
      <c r="I59" s="6" t="s">
        <v>106</v>
      </c>
      <c r="J59" s="6" t="s">
        <v>107</v>
      </c>
      <c r="K59" s="7" t="s">
        <v>7</v>
      </c>
    </row>
    <row r="60" spans="1:11" x14ac:dyDescent="0.3">
      <c r="A60" s="8">
        <v>57</v>
      </c>
      <c r="B60" s="20" t="s">
        <v>220</v>
      </c>
      <c r="C60" s="29" t="s">
        <v>8</v>
      </c>
      <c r="D60" s="11">
        <v>2</v>
      </c>
      <c r="E60" s="10">
        <v>90005.17</v>
      </c>
      <c r="F60" s="11" t="s">
        <v>10</v>
      </c>
      <c r="G60" s="10">
        <v>8000</v>
      </c>
      <c r="H60" s="10">
        <v>16000</v>
      </c>
      <c r="I60" s="33" t="s">
        <v>187</v>
      </c>
      <c r="J60" s="13" t="s">
        <v>221</v>
      </c>
      <c r="K60" s="16">
        <v>2</v>
      </c>
    </row>
    <row r="61" spans="1:11" ht="16.5" x14ac:dyDescent="0.25">
      <c r="A61" s="8">
        <f>A60+1</f>
        <v>58</v>
      </c>
      <c r="B61" s="20" t="s">
        <v>222</v>
      </c>
      <c r="C61" s="29" t="s">
        <v>46</v>
      </c>
      <c r="D61" s="11">
        <v>2</v>
      </c>
      <c r="E61" s="10">
        <v>9823.57</v>
      </c>
      <c r="F61" s="11" t="s">
        <v>47</v>
      </c>
      <c r="G61" s="10">
        <v>4800</v>
      </c>
      <c r="H61" s="10">
        <v>4800</v>
      </c>
      <c r="I61" s="33" t="s">
        <v>110</v>
      </c>
      <c r="J61" s="13" t="s">
        <v>40</v>
      </c>
      <c r="K61" s="16">
        <v>1</v>
      </c>
    </row>
    <row r="62" spans="1:11" ht="16.5" x14ac:dyDescent="0.25">
      <c r="A62" s="8">
        <f t="shared" ref="A62:A70" si="4">A61+1</f>
        <v>59</v>
      </c>
      <c r="B62" s="20" t="s">
        <v>224</v>
      </c>
      <c r="C62" s="29" t="s">
        <v>46</v>
      </c>
      <c r="D62" s="11">
        <v>2</v>
      </c>
      <c r="E62" s="10">
        <v>10000</v>
      </c>
      <c r="F62" s="11" t="s">
        <v>50</v>
      </c>
      <c r="G62" s="10">
        <v>4800</v>
      </c>
      <c r="H62" s="10">
        <v>4800</v>
      </c>
      <c r="I62" s="33" t="s">
        <v>110</v>
      </c>
      <c r="J62" s="13" t="s">
        <v>40</v>
      </c>
      <c r="K62" s="16">
        <v>1</v>
      </c>
    </row>
    <row r="63" spans="1:11" ht="16.5" x14ac:dyDescent="0.25">
      <c r="A63" s="8">
        <f t="shared" si="4"/>
        <v>60</v>
      </c>
      <c r="B63" s="20" t="s">
        <v>203</v>
      </c>
      <c r="C63" s="29" t="s">
        <v>23</v>
      </c>
      <c r="D63" s="11">
        <v>2</v>
      </c>
      <c r="E63" s="10">
        <v>2500</v>
      </c>
      <c r="F63" s="11" t="s">
        <v>24</v>
      </c>
      <c r="G63" s="10">
        <v>1620</v>
      </c>
      <c r="H63" s="10">
        <v>1620</v>
      </c>
      <c r="I63" s="33" t="s">
        <v>110</v>
      </c>
      <c r="J63" s="13" t="s">
        <v>25</v>
      </c>
      <c r="K63" s="16">
        <v>1</v>
      </c>
    </row>
    <row r="64" spans="1:11" x14ac:dyDescent="0.3">
      <c r="A64" s="8">
        <f t="shared" si="4"/>
        <v>61</v>
      </c>
      <c r="B64" s="20" t="s">
        <v>225</v>
      </c>
      <c r="C64" s="29" t="s">
        <v>51</v>
      </c>
      <c r="D64" s="11">
        <v>2</v>
      </c>
      <c r="E64" s="10" t="s">
        <v>52</v>
      </c>
      <c r="F64" s="11" t="s">
        <v>53</v>
      </c>
      <c r="G64" s="10">
        <v>630</v>
      </c>
      <c r="H64" s="10">
        <v>1260</v>
      </c>
      <c r="I64" s="33" t="s">
        <v>110</v>
      </c>
      <c r="J64" s="13" t="s">
        <v>40</v>
      </c>
      <c r="K64" s="16">
        <v>2</v>
      </c>
    </row>
    <row r="65" spans="1:11" ht="16.5" x14ac:dyDescent="0.25">
      <c r="A65" s="8">
        <f t="shared" si="4"/>
        <v>62</v>
      </c>
      <c r="B65" s="20" t="s">
        <v>226</v>
      </c>
      <c r="C65" s="29" t="s">
        <v>54</v>
      </c>
      <c r="D65" s="11" t="s">
        <v>19</v>
      </c>
      <c r="E65" s="10" t="s">
        <v>55</v>
      </c>
      <c r="F65" s="11" t="s">
        <v>56</v>
      </c>
      <c r="G65" s="10">
        <v>5870.5</v>
      </c>
      <c r="H65" s="10">
        <v>5870.5</v>
      </c>
      <c r="I65" s="36" t="s">
        <v>110</v>
      </c>
      <c r="J65" s="13" t="s">
        <v>57</v>
      </c>
      <c r="K65" s="16">
        <v>1</v>
      </c>
    </row>
    <row r="66" spans="1:11" ht="16.5" x14ac:dyDescent="0.25">
      <c r="A66" s="8">
        <f t="shared" si="4"/>
        <v>63</v>
      </c>
      <c r="B66" s="20" t="s">
        <v>227</v>
      </c>
      <c r="C66" s="29" t="s">
        <v>51</v>
      </c>
      <c r="D66" s="11" t="s">
        <v>36</v>
      </c>
      <c r="E66" s="10">
        <v>71090.02</v>
      </c>
      <c r="F66" s="11" t="s">
        <v>53</v>
      </c>
      <c r="G66" s="10">
        <v>8000</v>
      </c>
      <c r="H66" s="10">
        <v>8000</v>
      </c>
      <c r="I66" s="33" t="s">
        <v>110</v>
      </c>
      <c r="J66" s="13" t="s">
        <v>40</v>
      </c>
      <c r="K66" s="16">
        <v>1</v>
      </c>
    </row>
    <row r="67" spans="1:11" x14ac:dyDescent="0.3">
      <c r="A67" s="8">
        <f t="shared" si="4"/>
        <v>64</v>
      </c>
      <c r="B67" s="20" t="s">
        <v>229</v>
      </c>
      <c r="C67" s="29" t="s">
        <v>15</v>
      </c>
      <c r="D67" s="11" t="s">
        <v>58</v>
      </c>
      <c r="E67" s="10" t="s">
        <v>59</v>
      </c>
      <c r="F67" s="11" t="s">
        <v>60</v>
      </c>
      <c r="G67" s="10" t="s">
        <v>61</v>
      </c>
      <c r="H67" s="10" t="s">
        <v>62</v>
      </c>
      <c r="I67" s="36" t="s">
        <v>187</v>
      </c>
      <c r="J67" s="13" t="s">
        <v>228</v>
      </c>
      <c r="K67" s="16">
        <v>0.4</v>
      </c>
    </row>
    <row r="68" spans="1:11" ht="16.5" x14ac:dyDescent="0.25">
      <c r="A68" s="8">
        <f t="shared" si="4"/>
        <v>65</v>
      </c>
      <c r="B68" s="20" t="s">
        <v>239</v>
      </c>
      <c r="C68" s="29" t="s">
        <v>80</v>
      </c>
      <c r="D68" s="11">
        <v>2</v>
      </c>
      <c r="E68" s="10" t="s">
        <v>81</v>
      </c>
      <c r="F68" s="11" t="s">
        <v>82</v>
      </c>
      <c r="G68" s="10">
        <v>3500</v>
      </c>
      <c r="H68" s="10">
        <v>2000</v>
      </c>
      <c r="I68" s="33" t="s">
        <v>187</v>
      </c>
      <c r="J68" s="13" t="s">
        <v>83</v>
      </c>
      <c r="K68" s="16">
        <v>0.5714285714285714</v>
      </c>
    </row>
    <row r="69" spans="1:11" x14ac:dyDescent="0.3">
      <c r="A69" s="8">
        <f t="shared" si="4"/>
        <v>66</v>
      </c>
      <c r="B69" s="20" t="s">
        <v>230</v>
      </c>
      <c r="C69" s="29" t="s">
        <v>15</v>
      </c>
      <c r="D69" s="11">
        <v>2</v>
      </c>
      <c r="E69" s="10">
        <v>407437.92</v>
      </c>
      <c r="F69" s="11" t="s">
        <v>64</v>
      </c>
      <c r="G69" s="10">
        <v>11472</v>
      </c>
      <c r="H69" s="10">
        <v>11472</v>
      </c>
      <c r="I69" s="33" t="s">
        <v>110</v>
      </c>
      <c r="J69" s="13" t="s">
        <v>231</v>
      </c>
      <c r="K69" s="16">
        <v>1</v>
      </c>
    </row>
    <row r="70" spans="1:11" x14ac:dyDescent="0.3">
      <c r="A70" s="8">
        <f t="shared" si="4"/>
        <v>67</v>
      </c>
      <c r="B70" s="20" t="s">
        <v>233</v>
      </c>
      <c r="C70" s="29" t="s">
        <v>15</v>
      </c>
      <c r="D70" s="11" t="s">
        <v>58</v>
      </c>
      <c r="E70" s="10" t="s">
        <v>65</v>
      </c>
      <c r="F70" s="11" t="s">
        <v>66</v>
      </c>
      <c r="G70" s="10">
        <v>200000</v>
      </c>
      <c r="H70" s="10">
        <v>200000</v>
      </c>
      <c r="I70" s="36" t="s">
        <v>110</v>
      </c>
      <c r="J70" s="13" t="s">
        <v>232</v>
      </c>
      <c r="K70" s="16">
        <v>1</v>
      </c>
    </row>
    <row r="71" spans="1:11" x14ac:dyDescent="0.3">
      <c r="A71" s="8">
        <f t="shared" ref="A71:A88" si="5">A70+1</f>
        <v>68</v>
      </c>
      <c r="B71" s="20" t="s">
        <v>287</v>
      </c>
      <c r="C71" s="29" t="s">
        <v>104</v>
      </c>
      <c r="D71" s="11">
        <v>2</v>
      </c>
      <c r="E71" s="10" t="s">
        <v>117</v>
      </c>
      <c r="F71" s="11" t="s">
        <v>50</v>
      </c>
      <c r="G71" s="10">
        <v>3645</v>
      </c>
      <c r="H71" s="10">
        <v>5508.5</v>
      </c>
      <c r="I71" s="36" t="s">
        <v>110</v>
      </c>
      <c r="J71" s="13" t="s">
        <v>288</v>
      </c>
      <c r="K71" s="14">
        <f>H71/G71</f>
        <v>1.5112482853223594</v>
      </c>
    </row>
    <row r="72" spans="1:11" ht="16.5" x14ac:dyDescent="0.25">
      <c r="A72" s="8">
        <f t="shared" si="5"/>
        <v>69</v>
      </c>
      <c r="B72" s="30" t="s">
        <v>257</v>
      </c>
      <c r="C72" s="29" t="s">
        <v>73</v>
      </c>
      <c r="D72" s="11">
        <v>2</v>
      </c>
      <c r="E72" s="11" t="s">
        <v>117</v>
      </c>
      <c r="F72" s="11" t="s">
        <v>50</v>
      </c>
      <c r="G72" s="17">
        <v>1384</v>
      </c>
      <c r="H72" s="17">
        <v>300</v>
      </c>
      <c r="I72" s="33" t="s">
        <v>187</v>
      </c>
      <c r="J72" s="13" t="s">
        <v>40</v>
      </c>
      <c r="K72" s="14">
        <f>H72/G72</f>
        <v>0.21676300578034682</v>
      </c>
    </row>
    <row r="73" spans="1:11" x14ac:dyDescent="0.3">
      <c r="A73" s="8">
        <f t="shared" si="5"/>
        <v>70</v>
      </c>
      <c r="B73" s="20" t="s">
        <v>240</v>
      </c>
      <c r="C73" s="29" t="s">
        <v>84</v>
      </c>
      <c r="D73" s="11">
        <v>6</v>
      </c>
      <c r="E73" s="10" t="s">
        <v>85</v>
      </c>
      <c r="F73" s="11" t="s">
        <v>86</v>
      </c>
      <c r="G73" s="10">
        <v>6000</v>
      </c>
      <c r="H73" s="10">
        <v>6000</v>
      </c>
      <c r="I73" s="33" t="s">
        <v>187</v>
      </c>
      <c r="J73" s="13" t="s">
        <v>76</v>
      </c>
      <c r="K73" s="16">
        <v>1</v>
      </c>
    </row>
    <row r="74" spans="1:11" ht="16.5" x14ac:dyDescent="0.25">
      <c r="A74" s="8">
        <f t="shared" si="5"/>
        <v>71</v>
      </c>
      <c r="B74" s="20" t="s">
        <v>236</v>
      </c>
      <c r="C74" s="29" t="s">
        <v>69</v>
      </c>
      <c r="D74" s="11">
        <v>2</v>
      </c>
      <c r="E74" s="10" t="s">
        <v>70</v>
      </c>
      <c r="F74" s="11" t="s">
        <v>71</v>
      </c>
      <c r="G74" s="10">
        <v>4000</v>
      </c>
      <c r="H74" s="10">
        <v>4000</v>
      </c>
      <c r="I74" s="33" t="s">
        <v>110</v>
      </c>
      <c r="J74" s="13" t="s">
        <v>40</v>
      </c>
      <c r="K74" s="16">
        <v>1</v>
      </c>
    </row>
    <row r="75" spans="1:11" ht="16.5" x14ac:dyDescent="0.25">
      <c r="A75" s="8">
        <f t="shared" si="5"/>
        <v>72</v>
      </c>
      <c r="B75" s="20" t="s">
        <v>206</v>
      </c>
      <c r="C75" s="29" t="s">
        <v>8</v>
      </c>
      <c r="D75" s="11">
        <v>2</v>
      </c>
      <c r="E75" s="10">
        <v>31801.39</v>
      </c>
      <c r="F75" s="11" t="s">
        <v>10</v>
      </c>
      <c r="G75" s="10">
        <v>4700</v>
      </c>
      <c r="H75" s="10">
        <v>1500</v>
      </c>
      <c r="I75" s="33" t="s">
        <v>110</v>
      </c>
      <c r="J75" s="13" t="s">
        <v>27</v>
      </c>
      <c r="K75" s="16">
        <v>0.31914893617021278</v>
      </c>
    </row>
    <row r="76" spans="1:11" x14ac:dyDescent="0.3">
      <c r="A76" s="8">
        <f t="shared" si="5"/>
        <v>73</v>
      </c>
      <c r="B76" s="20" t="s">
        <v>207</v>
      </c>
      <c r="C76" s="29" t="s">
        <v>8</v>
      </c>
      <c r="D76" s="11">
        <v>2</v>
      </c>
      <c r="E76" s="10">
        <v>9864.5499999999993</v>
      </c>
      <c r="F76" s="11" t="s">
        <v>28</v>
      </c>
      <c r="G76" s="10">
        <v>3000</v>
      </c>
      <c r="H76" s="10">
        <v>400</v>
      </c>
      <c r="I76" s="33" t="s">
        <v>187</v>
      </c>
      <c r="J76" s="13" t="s">
        <v>29</v>
      </c>
      <c r="K76" s="16">
        <v>0.13333333333333333</v>
      </c>
    </row>
    <row r="77" spans="1:11" ht="16.5" x14ac:dyDescent="0.25">
      <c r="A77" s="8">
        <f t="shared" si="5"/>
        <v>74</v>
      </c>
      <c r="B77" s="20" t="s">
        <v>254</v>
      </c>
      <c r="C77" s="29" t="s">
        <v>8</v>
      </c>
      <c r="D77" s="11">
        <v>2</v>
      </c>
      <c r="E77" s="10">
        <v>5137.01</v>
      </c>
      <c r="F77" s="11" t="s">
        <v>10</v>
      </c>
      <c r="G77" s="10">
        <v>3950</v>
      </c>
      <c r="H77" s="10">
        <v>2000</v>
      </c>
      <c r="I77" s="33" t="s">
        <v>110</v>
      </c>
      <c r="J77" s="13" t="s">
        <v>102</v>
      </c>
      <c r="K77" s="14">
        <v>0.50632911392405067</v>
      </c>
    </row>
    <row r="78" spans="1:11" ht="17.25" customHeight="1" x14ac:dyDescent="0.25">
      <c r="A78" s="8">
        <f t="shared" si="5"/>
        <v>75</v>
      </c>
      <c r="B78" s="21" t="s">
        <v>243</v>
      </c>
      <c r="C78" s="29" t="s">
        <v>8</v>
      </c>
      <c r="D78" s="11">
        <v>2</v>
      </c>
      <c r="E78" s="32">
        <v>12455.39</v>
      </c>
      <c r="F78" s="11" t="s">
        <v>10</v>
      </c>
      <c r="G78" s="10">
        <v>4835</v>
      </c>
      <c r="H78" s="10">
        <v>5000</v>
      </c>
      <c r="I78" s="33" t="s">
        <v>110</v>
      </c>
      <c r="J78" s="13" t="s">
        <v>105</v>
      </c>
      <c r="K78" s="14">
        <v>1.0341261633919339</v>
      </c>
    </row>
    <row r="79" spans="1:11" ht="16.5" x14ac:dyDescent="0.25">
      <c r="A79" s="8">
        <f t="shared" si="5"/>
        <v>76</v>
      </c>
      <c r="B79" s="20" t="s">
        <v>241</v>
      </c>
      <c r="C79" s="29" t="s">
        <v>8</v>
      </c>
      <c r="D79" s="11">
        <v>2</v>
      </c>
      <c r="E79" s="10">
        <v>70167.649999999994</v>
      </c>
      <c r="F79" s="11" t="s">
        <v>10</v>
      </c>
      <c r="G79" s="10">
        <v>10730</v>
      </c>
      <c r="H79" s="10">
        <v>11000</v>
      </c>
      <c r="I79" s="33" t="s">
        <v>110</v>
      </c>
      <c r="J79" s="13" t="s">
        <v>105</v>
      </c>
      <c r="K79" s="14">
        <v>1.0251630941286114</v>
      </c>
    </row>
    <row r="80" spans="1:11" ht="16.5" x14ac:dyDescent="0.25">
      <c r="A80" s="8">
        <f t="shared" si="5"/>
        <v>77</v>
      </c>
      <c r="B80" s="21" t="s">
        <v>244</v>
      </c>
      <c r="C80" s="29" t="s">
        <v>8</v>
      </c>
      <c r="D80" s="11">
        <v>2</v>
      </c>
      <c r="E80" s="10">
        <v>193233.81</v>
      </c>
      <c r="F80" s="11" t="s">
        <v>10</v>
      </c>
      <c r="G80" s="17">
        <v>8705</v>
      </c>
      <c r="H80" s="17">
        <v>8500</v>
      </c>
      <c r="I80" s="33" t="s">
        <v>110</v>
      </c>
      <c r="J80" s="13" t="s">
        <v>105</v>
      </c>
      <c r="K80" s="14">
        <v>0.97645031591039633</v>
      </c>
    </row>
    <row r="81" spans="1:11" ht="16.5" x14ac:dyDescent="0.25">
      <c r="A81" s="8">
        <f t="shared" si="5"/>
        <v>78</v>
      </c>
      <c r="B81" s="20" t="s">
        <v>212</v>
      </c>
      <c r="C81" s="29" t="s">
        <v>8</v>
      </c>
      <c r="D81" s="11" t="s">
        <v>36</v>
      </c>
      <c r="E81" s="10">
        <v>11207.19</v>
      </c>
      <c r="F81" s="11" t="s">
        <v>10</v>
      </c>
      <c r="G81" s="10">
        <v>3235</v>
      </c>
      <c r="H81" s="10">
        <v>3235</v>
      </c>
      <c r="I81" s="33" t="s">
        <v>110</v>
      </c>
      <c r="J81" s="13" t="s">
        <v>213</v>
      </c>
      <c r="K81" s="16">
        <v>1</v>
      </c>
    </row>
    <row r="82" spans="1:11" ht="16.5" x14ac:dyDescent="0.25">
      <c r="A82" s="8">
        <f t="shared" si="5"/>
        <v>79</v>
      </c>
      <c r="B82" s="20" t="s">
        <v>214</v>
      </c>
      <c r="C82" s="29" t="s">
        <v>15</v>
      </c>
      <c r="D82" s="11">
        <v>2</v>
      </c>
      <c r="E82" s="10">
        <v>1649425.21</v>
      </c>
      <c r="F82" s="11" t="s">
        <v>16</v>
      </c>
      <c r="G82" s="10">
        <v>36145</v>
      </c>
      <c r="H82" s="10">
        <v>50000</v>
      </c>
      <c r="I82" s="33" t="s">
        <v>132</v>
      </c>
      <c r="J82" s="13" t="s">
        <v>37</v>
      </c>
      <c r="K82" s="16">
        <v>1.3833171946327292</v>
      </c>
    </row>
    <row r="83" spans="1:11" x14ac:dyDescent="0.3">
      <c r="A83" s="8">
        <f t="shared" si="5"/>
        <v>80</v>
      </c>
      <c r="B83" s="20" t="s">
        <v>198</v>
      </c>
      <c r="C83" s="29" t="s">
        <v>8</v>
      </c>
      <c r="D83" s="11" t="s">
        <v>9</v>
      </c>
      <c r="E83" s="10">
        <v>98454.75</v>
      </c>
      <c r="F83" s="11" t="s">
        <v>10</v>
      </c>
      <c r="G83" s="10" t="s">
        <v>11</v>
      </c>
      <c r="H83" s="10" t="s">
        <v>12</v>
      </c>
      <c r="I83" s="33" t="s">
        <v>187</v>
      </c>
      <c r="J83" s="13" t="s">
        <v>13</v>
      </c>
      <c r="K83" s="14">
        <v>0.5</v>
      </c>
    </row>
    <row r="84" spans="1:11" x14ac:dyDescent="0.3">
      <c r="A84" s="8">
        <f t="shared" si="5"/>
        <v>81</v>
      </c>
      <c r="B84" s="20" t="s">
        <v>252</v>
      </c>
      <c r="C84" s="29" t="s">
        <v>8</v>
      </c>
      <c r="D84" s="11" t="s">
        <v>99</v>
      </c>
      <c r="E84" s="10">
        <v>39797.46</v>
      </c>
      <c r="F84" s="11" t="s">
        <v>10</v>
      </c>
      <c r="G84" s="10">
        <v>6738</v>
      </c>
      <c r="H84" s="10">
        <v>2200</v>
      </c>
      <c r="I84" s="33" t="s">
        <v>110</v>
      </c>
      <c r="J84" s="13" t="s">
        <v>100</v>
      </c>
      <c r="K84" s="14">
        <v>0.32650638171564261</v>
      </c>
    </row>
    <row r="85" spans="1:11" ht="16.5" x14ac:dyDescent="0.25">
      <c r="A85" s="8">
        <f t="shared" si="5"/>
        <v>82</v>
      </c>
      <c r="B85" s="20" t="s">
        <v>253</v>
      </c>
      <c r="C85" s="29" t="s">
        <v>8</v>
      </c>
      <c r="D85" s="11">
        <v>2</v>
      </c>
      <c r="E85" s="10">
        <v>12748.35</v>
      </c>
      <c r="F85" s="11" t="s">
        <v>10</v>
      </c>
      <c r="G85" s="10">
        <v>4835</v>
      </c>
      <c r="H85" s="10">
        <v>2400</v>
      </c>
      <c r="I85" s="33" t="s">
        <v>110</v>
      </c>
      <c r="J85" s="13" t="s">
        <v>101</v>
      </c>
      <c r="K85" s="14">
        <v>0.49638055842812823</v>
      </c>
    </row>
    <row r="86" spans="1:11" x14ac:dyDescent="0.3">
      <c r="A86" s="8">
        <f t="shared" si="5"/>
        <v>83</v>
      </c>
      <c r="B86" s="20" t="s">
        <v>209</v>
      </c>
      <c r="C86" s="29" t="s">
        <v>8</v>
      </c>
      <c r="D86" s="11">
        <v>2</v>
      </c>
      <c r="E86" s="10">
        <v>204130.1</v>
      </c>
      <c r="F86" s="11" t="s">
        <v>10</v>
      </c>
      <c r="G86" s="10">
        <v>13430</v>
      </c>
      <c r="H86" s="10">
        <v>2500</v>
      </c>
      <c r="I86" s="33" t="s">
        <v>110</v>
      </c>
      <c r="J86" s="13" t="s">
        <v>33</v>
      </c>
      <c r="K86" s="16">
        <v>0.18615040953090098</v>
      </c>
    </row>
    <row r="87" spans="1:11" x14ac:dyDescent="0.3">
      <c r="A87" s="8">
        <f t="shared" si="5"/>
        <v>84</v>
      </c>
      <c r="B87" s="20" t="s">
        <v>210</v>
      </c>
      <c r="C87" s="29" t="s">
        <v>8</v>
      </c>
      <c r="D87" s="11">
        <v>2</v>
      </c>
      <c r="E87" s="10">
        <v>131226.44</v>
      </c>
      <c r="F87" s="11" t="s">
        <v>10</v>
      </c>
      <c r="G87" s="10">
        <v>13430</v>
      </c>
      <c r="H87" s="10">
        <v>2500</v>
      </c>
      <c r="I87" s="33" t="s">
        <v>110</v>
      </c>
      <c r="J87" s="13" t="s">
        <v>33</v>
      </c>
      <c r="K87" s="16">
        <v>0.18615040953090098</v>
      </c>
    </row>
    <row r="88" spans="1:11" x14ac:dyDescent="0.3">
      <c r="A88" s="8">
        <f t="shared" si="5"/>
        <v>85</v>
      </c>
      <c r="B88" s="20" t="s">
        <v>199</v>
      </c>
      <c r="C88" s="29" t="s">
        <v>8</v>
      </c>
      <c r="D88" s="15">
        <v>2</v>
      </c>
      <c r="E88" s="10">
        <v>38530.370000000003</v>
      </c>
      <c r="F88" s="11" t="s">
        <v>10</v>
      </c>
      <c r="G88" s="10">
        <v>4000</v>
      </c>
      <c r="H88" s="10">
        <v>3000</v>
      </c>
      <c r="I88" s="33" t="s">
        <v>187</v>
      </c>
      <c r="J88" s="13" t="s">
        <v>14</v>
      </c>
      <c r="K88" s="16">
        <v>0.75</v>
      </c>
    </row>
    <row r="89" spans="1:11" ht="23.25" customHeight="1" x14ac:dyDescent="0.25">
      <c r="A89" s="1"/>
      <c r="B89" s="2" t="s">
        <v>0</v>
      </c>
      <c r="C89" s="1" t="s">
        <v>1</v>
      </c>
      <c r="D89" s="3" t="s">
        <v>2</v>
      </c>
      <c r="E89" s="4" t="s">
        <v>3</v>
      </c>
      <c r="F89" s="1" t="s">
        <v>4</v>
      </c>
      <c r="G89" s="5" t="s">
        <v>5</v>
      </c>
      <c r="H89" s="4" t="s">
        <v>6</v>
      </c>
      <c r="I89" s="6" t="s">
        <v>106</v>
      </c>
      <c r="J89" s="6" t="s">
        <v>107</v>
      </c>
      <c r="K89" s="7" t="s">
        <v>7</v>
      </c>
    </row>
    <row r="90" spans="1:11" x14ac:dyDescent="0.3">
      <c r="A90" s="8">
        <v>86</v>
      </c>
      <c r="B90" s="20" t="s">
        <v>200</v>
      </c>
      <c r="C90" s="29" t="s">
        <v>15</v>
      </c>
      <c r="D90" s="11">
        <v>2</v>
      </c>
      <c r="E90" s="10">
        <v>901797.7</v>
      </c>
      <c r="F90" s="11" t="s">
        <v>16</v>
      </c>
      <c r="G90" s="10">
        <v>28000</v>
      </c>
      <c r="H90" s="10">
        <v>28000</v>
      </c>
      <c r="I90" s="33" t="s">
        <v>110</v>
      </c>
      <c r="J90" s="13" t="s">
        <v>17</v>
      </c>
      <c r="K90" s="16">
        <v>1</v>
      </c>
    </row>
    <row r="91" spans="1:11" x14ac:dyDescent="0.3">
      <c r="A91" s="8">
        <f>A90+1</f>
        <v>87</v>
      </c>
      <c r="B91" s="20" t="s">
        <v>201</v>
      </c>
      <c r="C91" s="29" t="s">
        <v>18</v>
      </c>
      <c r="D91" s="11" t="s">
        <v>19</v>
      </c>
      <c r="E91" s="10">
        <v>123500</v>
      </c>
      <c r="F91" s="11" t="s">
        <v>20</v>
      </c>
      <c r="G91" s="10">
        <v>11000</v>
      </c>
      <c r="H91" s="10">
        <v>5500</v>
      </c>
      <c r="I91" s="33" t="s">
        <v>110</v>
      </c>
      <c r="J91" s="13" t="s">
        <v>21</v>
      </c>
      <c r="K91" s="16">
        <v>0.5</v>
      </c>
    </row>
    <row r="92" spans="1:11" ht="16.5" x14ac:dyDescent="0.25">
      <c r="A92" s="8">
        <f t="shared" ref="A92:A95" si="6">A91+1</f>
        <v>88</v>
      </c>
      <c r="B92" s="30" t="s">
        <v>268</v>
      </c>
      <c r="C92" s="37" t="s">
        <v>8</v>
      </c>
      <c r="D92" s="25">
        <v>2</v>
      </c>
      <c r="E92" s="10">
        <v>29930.5</v>
      </c>
      <c r="F92" s="25" t="s">
        <v>10</v>
      </c>
      <c r="G92" s="39">
        <v>7254</v>
      </c>
      <c r="H92" s="39">
        <v>3000</v>
      </c>
      <c r="I92" s="38" t="s">
        <v>127</v>
      </c>
      <c r="J92" s="27" t="s">
        <v>40</v>
      </c>
      <c r="K92" s="14">
        <f>H92/G92</f>
        <v>0.41356492969396197</v>
      </c>
    </row>
    <row r="93" spans="1:11" ht="16.5" x14ac:dyDescent="0.25">
      <c r="A93" s="8">
        <f t="shared" si="6"/>
        <v>89</v>
      </c>
      <c r="B93" s="20" t="s">
        <v>202</v>
      </c>
      <c r="C93" s="29" t="s">
        <v>8</v>
      </c>
      <c r="D93" s="11">
        <v>2</v>
      </c>
      <c r="E93" s="10">
        <v>18328.55</v>
      </c>
      <c r="F93" s="11" t="s">
        <v>10</v>
      </c>
      <c r="G93" s="10">
        <v>4800</v>
      </c>
      <c r="H93" s="10">
        <v>2400</v>
      </c>
      <c r="I93" s="33" t="s">
        <v>110</v>
      </c>
      <c r="J93" s="13" t="s">
        <v>22</v>
      </c>
      <c r="K93" s="16">
        <v>0.5</v>
      </c>
    </row>
    <row r="94" spans="1:11" x14ac:dyDescent="0.3">
      <c r="A94" s="8">
        <f t="shared" si="6"/>
        <v>90</v>
      </c>
      <c r="B94" s="20" t="s">
        <v>72</v>
      </c>
      <c r="C94" s="29" t="s">
        <v>73</v>
      </c>
      <c r="D94" s="11"/>
      <c r="E94" s="10" t="s">
        <v>74</v>
      </c>
      <c r="F94" s="11" t="s">
        <v>75</v>
      </c>
      <c r="G94" s="10">
        <v>2700</v>
      </c>
      <c r="H94" s="10">
        <v>2700</v>
      </c>
      <c r="I94" s="33" t="s">
        <v>187</v>
      </c>
      <c r="J94" s="13" t="s">
        <v>237</v>
      </c>
      <c r="K94" s="16">
        <v>1</v>
      </c>
    </row>
    <row r="95" spans="1:11" ht="16.5" x14ac:dyDescent="0.25">
      <c r="A95" s="8">
        <f t="shared" si="6"/>
        <v>91</v>
      </c>
      <c r="B95" s="21" t="s">
        <v>242</v>
      </c>
      <c r="C95" s="29" t="s">
        <v>8</v>
      </c>
      <c r="D95" s="11">
        <v>2</v>
      </c>
      <c r="E95" s="32">
        <v>26437.62</v>
      </c>
      <c r="F95" s="11" t="s">
        <v>10</v>
      </c>
      <c r="G95" s="10">
        <v>3225</v>
      </c>
      <c r="H95" s="10">
        <v>3225</v>
      </c>
      <c r="I95" s="33" t="s">
        <v>110</v>
      </c>
      <c r="J95" s="13" t="s">
        <v>105</v>
      </c>
      <c r="K95" s="14">
        <v>1</v>
      </c>
    </row>
    <row r="97" spans="2:4" ht="16.5" x14ac:dyDescent="0.25">
      <c r="B97" s="22" t="s">
        <v>282</v>
      </c>
      <c r="C97" s="8" t="s">
        <v>281</v>
      </c>
      <c r="D97" s="22" t="s">
        <v>283</v>
      </c>
    </row>
    <row r="98" spans="2:4" ht="16.5" x14ac:dyDescent="0.25">
      <c r="B98" s="22" t="s">
        <v>284</v>
      </c>
      <c r="C98" s="8">
        <v>24</v>
      </c>
      <c r="D98" s="44">
        <v>0.26</v>
      </c>
    </row>
    <row r="99" spans="2:4" ht="16.5" x14ac:dyDescent="0.25">
      <c r="B99" s="22" t="s">
        <v>285</v>
      </c>
      <c r="C99" s="8">
        <v>50</v>
      </c>
      <c r="D99" s="44">
        <v>0.55000000000000004</v>
      </c>
    </row>
    <row r="100" spans="2:4" ht="16.5" x14ac:dyDescent="0.25">
      <c r="B100" s="22" t="s">
        <v>286</v>
      </c>
      <c r="C100" s="8">
        <v>3</v>
      </c>
      <c r="D100" s="44">
        <v>0.03</v>
      </c>
    </row>
    <row r="101" spans="2:4" ht="45" x14ac:dyDescent="0.25">
      <c r="B101" s="50" t="s">
        <v>289</v>
      </c>
      <c r="C101" s="8">
        <v>14</v>
      </c>
      <c r="D101" s="51">
        <v>0.16</v>
      </c>
    </row>
    <row r="102" spans="2:4" ht="16.5" x14ac:dyDescent="0.25">
      <c r="B102" s="47"/>
      <c r="C102" s="48"/>
      <c r="D102" s="49"/>
    </row>
    <row r="103" spans="2:4" ht="16.5" x14ac:dyDescent="0.25">
      <c r="B103" s="47"/>
      <c r="C103" s="48"/>
      <c r="D103" s="49"/>
    </row>
    <row r="104" spans="2:4" ht="16.5" x14ac:dyDescent="0.25">
      <c r="B104" s="47"/>
      <c r="C104" s="48"/>
      <c r="D104" s="49"/>
    </row>
    <row r="105" spans="2:4" ht="17.25" customHeight="1" x14ac:dyDescent="0.25"/>
    <row r="106" spans="2:4" x14ac:dyDescent="0.3">
      <c r="B106" s="4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topLeftCell="H56" workbookViewId="0">
      <selection activeCell="B77" sqref="B77:D79"/>
    </sheetView>
  </sheetViews>
  <sheetFormatPr defaultRowHeight="16.8" x14ac:dyDescent="0.3"/>
  <cols>
    <col min="1" max="1" width="4.109375" customWidth="1"/>
    <col min="2" max="2" width="44.109375" customWidth="1"/>
    <col min="3" max="3" width="28.44140625" customWidth="1"/>
    <col min="4" max="4" width="26.44140625" customWidth="1"/>
    <col min="5" max="5" width="26.33203125" customWidth="1"/>
    <col min="6" max="6" width="32.33203125" customWidth="1"/>
    <col min="7" max="8" width="23.44140625" customWidth="1"/>
    <col min="9" max="9" width="27.33203125" style="19" customWidth="1"/>
    <col min="10" max="10" width="69.33203125" customWidth="1"/>
    <col min="11" max="11" width="14.109375" customWidth="1"/>
  </cols>
  <sheetData>
    <row r="1" spans="1:11" ht="17.25" x14ac:dyDescent="0.25">
      <c r="A1" s="1"/>
      <c r="B1" s="1" t="s">
        <v>0</v>
      </c>
      <c r="C1" s="1" t="s">
        <v>1</v>
      </c>
      <c r="D1" s="3" t="s">
        <v>2</v>
      </c>
      <c r="E1" s="4" t="s">
        <v>3</v>
      </c>
      <c r="F1" s="1" t="s">
        <v>4</v>
      </c>
      <c r="G1" s="5" t="s">
        <v>5</v>
      </c>
      <c r="H1" s="4" t="s">
        <v>6</v>
      </c>
      <c r="I1" s="34" t="s">
        <v>106</v>
      </c>
      <c r="J1" s="6" t="s">
        <v>107</v>
      </c>
      <c r="K1" s="7" t="s">
        <v>7</v>
      </c>
    </row>
    <row r="2" spans="1:11" x14ac:dyDescent="0.3">
      <c r="A2" s="8">
        <v>1</v>
      </c>
      <c r="B2" s="20" t="s">
        <v>207</v>
      </c>
      <c r="C2" s="29" t="s">
        <v>8</v>
      </c>
      <c r="D2" s="11">
        <v>2</v>
      </c>
      <c r="E2" s="10">
        <v>9864.5499999999993</v>
      </c>
      <c r="F2" s="11" t="s">
        <v>28</v>
      </c>
      <c r="G2" s="10">
        <v>3000</v>
      </c>
      <c r="H2" s="10">
        <v>400</v>
      </c>
      <c r="I2" s="33" t="s">
        <v>187</v>
      </c>
      <c r="J2" s="13" t="s">
        <v>29</v>
      </c>
      <c r="K2" s="16">
        <f t="shared" ref="K2:K4" si="0">H2/G2</f>
        <v>0.13333333333333333</v>
      </c>
    </row>
    <row r="3" spans="1:11" x14ac:dyDescent="0.3">
      <c r="A3" s="8">
        <f>A2+1</f>
        <v>2</v>
      </c>
      <c r="B3" s="20" t="s">
        <v>209</v>
      </c>
      <c r="C3" s="29" t="s">
        <v>8</v>
      </c>
      <c r="D3" s="11">
        <v>2</v>
      </c>
      <c r="E3" s="10">
        <v>204130.1</v>
      </c>
      <c r="F3" s="11" t="s">
        <v>10</v>
      </c>
      <c r="G3" s="10">
        <v>13430</v>
      </c>
      <c r="H3" s="10">
        <v>2500</v>
      </c>
      <c r="I3" s="33" t="s">
        <v>110</v>
      </c>
      <c r="J3" s="13" t="s">
        <v>33</v>
      </c>
      <c r="K3" s="16">
        <f t="shared" si="0"/>
        <v>0.18615040953090098</v>
      </c>
    </row>
    <row r="4" spans="1:11" x14ac:dyDescent="0.3">
      <c r="A4" s="8">
        <f t="shared" ref="A4:A67" si="1">A3+1</f>
        <v>3</v>
      </c>
      <c r="B4" s="20" t="s">
        <v>210</v>
      </c>
      <c r="C4" s="29" t="s">
        <v>8</v>
      </c>
      <c r="D4" s="11">
        <v>2</v>
      </c>
      <c r="E4" s="10">
        <v>131226.44</v>
      </c>
      <c r="F4" s="11" t="s">
        <v>10</v>
      </c>
      <c r="G4" s="10">
        <v>13430</v>
      </c>
      <c r="H4" s="10">
        <v>2500</v>
      </c>
      <c r="I4" s="33" t="s">
        <v>110</v>
      </c>
      <c r="J4" s="13" t="s">
        <v>33</v>
      </c>
      <c r="K4" s="16">
        <f t="shared" si="0"/>
        <v>0.18615040953090098</v>
      </c>
    </row>
    <row r="5" spans="1:11" ht="16.5" x14ac:dyDescent="0.25">
      <c r="A5" s="8">
        <f t="shared" si="1"/>
        <v>4</v>
      </c>
      <c r="B5" s="30" t="s">
        <v>257</v>
      </c>
      <c r="C5" s="29" t="s">
        <v>73</v>
      </c>
      <c r="D5" s="11">
        <v>2</v>
      </c>
      <c r="E5" s="11" t="s">
        <v>117</v>
      </c>
      <c r="F5" s="11" t="s">
        <v>50</v>
      </c>
      <c r="G5" s="17">
        <v>1384</v>
      </c>
      <c r="H5" s="17">
        <v>300</v>
      </c>
      <c r="I5" s="33" t="s">
        <v>187</v>
      </c>
      <c r="J5" s="13" t="s">
        <v>40</v>
      </c>
      <c r="K5" s="14">
        <v>0.21676300578034682</v>
      </c>
    </row>
    <row r="6" spans="1:11" ht="16.5" x14ac:dyDescent="0.25">
      <c r="A6" s="8">
        <f t="shared" si="1"/>
        <v>5</v>
      </c>
      <c r="B6" s="23" t="s">
        <v>188</v>
      </c>
      <c r="C6" s="29" t="s">
        <v>184</v>
      </c>
      <c r="D6" s="24">
        <v>2</v>
      </c>
      <c r="E6" s="31" t="s">
        <v>180</v>
      </c>
      <c r="F6" s="25" t="s">
        <v>190</v>
      </c>
      <c r="G6" s="26">
        <v>1800</v>
      </c>
      <c r="H6" s="26">
        <v>500</v>
      </c>
      <c r="I6" s="33" t="s">
        <v>187</v>
      </c>
      <c r="J6" s="27" t="s">
        <v>189</v>
      </c>
      <c r="K6" s="28">
        <v>0.27777777777777779</v>
      </c>
    </row>
    <row r="7" spans="1:11" ht="16.5" x14ac:dyDescent="0.25">
      <c r="A7" s="8">
        <f t="shared" si="1"/>
        <v>6</v>
      </c>
      <c r="B7" s="20" t="s">
        <v>206</v>
      </c>
      <c r="C7" s="29" t="s">
        <v>8</v>
      </c>
      <c r="D7" s="11">
        <v>2</v>
      </c>
      <c r="E7" s="10">
        <v>31801.39</v>
      </c>
      <c r="F7" s="11" t="s">
        <v>10</v>
      </c>
      <c r="G7" s="10">
        <v>4700</v>
      </c>
      <c r="H7" s="10">
        <v>1500</v>
      </c>
      <c r="I7" s="33" t="s">
        <v>110</v>
      </c>
      <c r="J7" s="13" t="s">
        <v>27</v>
      </c>
      <c r="K7" s="16">
        <v>0.31914893617021278</v>
      </c>
    </row>
    <row r="8" spans="1:11" x14ac:dyDescent="0.3">
      <c r="A8" s="8">
        <f t="shared" si="1"/>
        <v>7</v>
      </c>
      <c r="B8" s="20" t="s">
        <v>252</v>
      </c>
      <c r="C8" s="29" t="s">
        <v>8</v>
      </c>
      <c r="D8" s="11" t="s">
        <v>99</v>
      </c>
      <c r="E8" s="10">
        <v>39797.46</v>
      </c>
      <c r="F8" s="11" t="s">
        <v>10</v>
      </c>
      <c r="G8" s="10">
        <v>6738</v>
      </c>
      <c r="H8" s="10">
        <v>2200</v>
      </c>
      <c r="I8" s="33" t="s">
        <v>110</v>
      </c>
      <c r="J8" s="13" t="s">
        <v>100</v>
      </c>
      <c r="K8" s="14">
        <f>H8/G8</f>
        <v>0.32650638171564261</v>
      </c>
    </row>
    <row r="9" spans="1:11" ht="16.5" x14ac:dyDescent="0.25">
      <c r="A9" s="8">
        <f t="shared" si="1"/>
        <v>8</v>
      </c>
      <c r="B9" s="20" t="s">
        <v>248</v>
      </c>
      <c r="C9" s="29" t="s">
        <v>96</v>
      </c>
      <c r="D9" s="11">
        <v>2</v>
      </c>
      <c r="E9" s="10">
        <v>45252.79</v>
      </c>
      <c r="F9" s="11" t="s">
        <v>71</v>
      </c>
      <c r="G9" s="10">
        <v>4600</v>
      </c>
      <c r="H9" s="10">
        <v>1533.33</v>
      </c>
      <c r="I9" s="33" t="s">
        <v>110</v>
      </c>
      <c r="J9" s="13" t="s">
        <v>97</v>
      </c>
      <c r="K9" s="16">
        <f>H9/G9</f>
        <v>0.33333260869565218</v>
      </c>
    </row>
    <row r="10" spans="1:11" x14ac:dyDescent="0.3">
      <c r="A10" s="8">
        <f t="shared" si="1"/>
        <v>9</v>
      </c>
      <c r="B10" s="20" t="s">
        <v>255</v>
      </c>
      <c r="C10" s="29" t="s">
        <v>15</v>
      </c>
      <c r="D10" s="11" t="s">
        <v>99</v>
      </c>
      <c r="E10" s="10">
        <v>120000</v>
      </c>
      <c r="F10" s="11" t="s">
        <v>66</v>
      </c>
      <c r="G10" s="10">
        <v>16800</v>
      </c>
      <c r="H10" s="10">
        <v>6000</v>
      </c>
      <c r="I10" s="33" t="s">
        <v>110</v>
      </c>
      <c r="J10" s="13" t="s">
        <v>103</v>
      </c>
      <c r="K10" s="14">
        <f>H10/G10</f>
        <v>0.35714285714285715</v>
      </c>
    </row>
    <row r="11" spans="1:11" ht="16.5" x14ac:dyDescent="0.25">
      <c r="A11" s="8">
        <f t="shared" si="1"/>
        <v>10</v>
      </c>
      <c r="B11" s="23" t="s">
        <v>152</v>
      </c>
      <c r="C11" s="29" t="s">
        <v>153</v>
      </c>
      <c r="D11" s="24">
        <v>2</v>
      </c>
      <c r="E11" s="31" t="s">
        <v>154</v>
      </c>
      <c r="F11" s="25" t="s">
        <v>155</v>
      </c>
      <c r="G11" s="26">
        <v>2500</v>
      </c>
      <c r="H11" s="26">
        <v>1000</v>
      </c>
      <c r="I11" s="33" t="s">
        <v>187</v>
      </c>
      <c r="J11" s="27" t="s">
        <v>156</v>
      </c>
      <c r="K11" s="28">
        <v>0.4</v>
      </c>
    </row>
    <row r="12" spans="1:11" x14ac:dyDescent="0.3">
      <c r="A12" s="8">
        <f t="shared" si="1"/>
        <v>11</v>
      </c>
      <c r="B12" s="20" t="s">
        <v>229</v>
      </c>
      <c r="C12" s="29" t="s">
        <v>15</v>
      </c>
      <c r="D12" s="11" t="s">
        <v>58</v>
      </c>
      <c r="E12" s="10" t="s">
        <v>59</v>
      </c>
      <c r="F12" s="11" t="s">
        <v>60</v>
      </c>
      <c r="G12" s="10" t="s">
        <v>61</v>
      </c>
      <c r="H12" s="10" t="s">
        <v>62</v>
      </c>
      <c r="I12" s="33" t="s">
        <v>187</v>
      </c>
      <c r="J12" s="13" t="s">
        <v>228</v>
      </c>
      <c r="K12" s="16">
        <v>0.4</v>
      </c>
    </row>
    <row r="13" spans="1:11" ht="16.5" x14ac:dyDescent="0.25">
      <c r="A13" s="8">
        <f t="shared" si="1"/>
        <v>12</v>
      </c>
      <c r="B13" s="23" t="s">
        <v>167</v>
      </c>
      <c r="C13" s="29" t="s">
        <v>165</v>
      </c>
      <c r="D13" s="24">
        <v>2</v>
      </c>
      <c r="E13" s="11" t="s">
        <v>166</v>
      </c>
      <c r="F13" s="25" t="s">
        <v>10</v>
      </c>
      <c r="G13" s="26">
        <v>12000</v>
      </c>
      <c r="H13" s="26">
        <v>5000</v>
      </c>
      <c r="I13" s="33" t="s">
        <v>187</v>
      </c>
      <c r="J13" s="27" t="s">
        <v>164</v>
      </c>
      <c r="K13" s="28">
        <v>0.41666666666666669</v>
      </c>
    </row>
    <row r="14" spans="1:11" x14ac:dyDescent="0.3">
      <c r="A14" s="8">
        <f t="shared" si="1"/>
        <v>13</v>
      </c>
      <c r="B14" s="20" t="s">
        <v>216</v>
      </c>
      <c r="C14" s="29" t="s">
        <v>15</v>
      </c>
      <c r="D14" s="11">
        <v>2</v>
      </c>
      <c r="E14" s="10" t="s">
        <v>41</v>
      </c>
      <c r="F14" s="11" t="s">
        <v>16</v>
      </c>
      <c r="G14" s="10">
        <v>11980</v>
      </c>
      <c r="H14" s="10">
        <v>5000</v>
      </c>
      <c r="I14" s="33" t="s">
        <v>187</v>
      </c>
      <c r="J14" s="13" t="s">
        <v>37</v>
      </c>
      <c r="K14" s="16">
        <v>0.41736227045075125</v>
      </c>
    </row>
    <row r="15" spans="1:11" x14ac:dyDescent="0.3">
      <c r="A15" s="8">
        <f t="shared" si="1"/>
        <v>14</v>
      </c>
      <c r="B15" s="23" t="s">
        <v>183</v>
      </c>
      <c r="C15" s="29" t="s">
        <v>179</v>
      </c>
      <c r="D15" s="24">
        <v>2</v>
      </c>
      <c r="E15" s="31" t="s">
        <v>186</v>
      </c>
      <c r="F15" s="25" t="s">
        <v>64</v>
      </c>
      <c r="G15" s="26">
        <v>1800</v>
      </c>
      <c r="H15" s="26">
        <v>800</v>
      </c>
      <c r="I15" s="33" t="s">
        <v>187</v>
      </c>
      <c r="J15" s="27" t="s">
        <v>185</v>
      </c>
      <c r="K15" s="28">
        <v>0.44444444444444442</v>
      </c>
    </row>
    <row r="16" spans="1:11" ht="16.5" x14ac:dyDescent="0.25">
      <c r="A16" s="8">
        <f t="shared" si="1"/>
        <v>15</v>
      </c>
      <c r="B16" s="30" t="s">
        <v>265</v>
      </c>
      <c r="C16" s="37" t="s">
        <v>8</v>
      </c>
      <c r="D16" s="25">
        <v>2</v>
      </c>
      <c r="E16" s="10">
        <v>25887.06</v>
      </c>
      <c r="F16" s="25" t="s">
        <v>10</v>
      </c>
      <c r="G16" s="39">
        <v>2194</v>
      </c>
      <c r="H16" s="39">
        <v>1000</v>
      </c>
      <c r="I16" s="38" t="s">
        <v>187</v>
      </c>
      <c r="J16" s="13" t="s">
        <v>40</v>
      </c>
      <c r="K16" s="14">
        <v>0.45578851412944393</v>
      </c>
    </row>
    <row r="17" spans="1:11" ht="16.5" x14ac:dyDescent="0.25">
      <c r="A17" s="8">
        <f t="shared" si="1"/>
        <v>16</v>
      </c>
      <c r="B17" s="20" t="s">
        <v>251</v>
      </c>
      <c r="C17" s="29" t="s">
        <v>8</v>
      </c>
      <c r="D17" s="11">
        <v>2</v>
      </c>
      <c r="E17" s="10">
        <v>55443.59</v>
      </c>
      <c r="F17" s="11" t="s">
        <v>10</v>
      </c>
      <c r="G17" s="10">
        <v>6715</v>
      </c>
      <c r="H17" s="10">
        <v>3300</v>
      </c>
      <c r="I17" s="33" t="s">
        <v>110</v>
      </c>
      <c r="J17" s="13" t="s">
        <v>98</v>
      </c>
      <c r="K17" s="14">
        <f>H17/G17</f>
        <v>0.49143708116157858</v>
      </c>
    </row>
    <row r="18" spans="1:11" x14ac:dyDescent="0.3">
      <c r="A18" s="8">
        <f t="shared" si="1"/>
        <v>17</v>
      </c>
      <c r="B18" s="20" t="s">
        <v>249</v>
      </c>
      <c r="C18" s="29" t="s">
        <v>8</v>
      </c>
      <c r="D18" s="11">
        <v>2</v>
      </c>
      <c r="E18" s="10">
        <v>13044.09</v>
      </c>
      <c r="F18" s="11" t="s">
        <v>10</v>
      </c>
      <c r="G18" s="10">
        <v>3235</v>
      </c>
      <c r="H18" s="10">
        <v>1600</v>
      </c>
      <c r="I18" s="33" t="s">
        <v>110</v>
      </c>
      <c r="J18" s="13" t="s">
        <v>45</v>
      </c>
      <c r="K18" s="14">
        <f>H18/G18</f>
        <v>0.49459041731066461</v>
      </c>
    </row>
    <row r="19" spans="1:11" x14ac:dyDescent="0.3">
      <c r="A19" s="8">
        <f t="shared" si="1"/>
        <v>18</v>
      </c>
      <c r="B19" s="23" t="s">
        <v>118</v>
      </c>
      <c r="C19" s="29" t="s">
        <v>8</v>
      </c>
      <c r="D19" s="24">
        <v>6</v>
      </c>
      <c r="E19" s="10">
        <v>13747.46</v>
      </c>
      <c r="F19" s="25" t="s">
        <v>120</v>
      </c>
      <c r="G19" s="26">
        <v>4035</v>
      </c>
      <c r="H19" s="26">
        <v>2000</v>
      </c>
      <c r="I19" s="33" t="s">
        <v>110</v>
      </c>
      <c r="J19" s="27" t="s">
        <v>121</v>
      </c>
      <c r="K19" s="28">
        <v>0.49566294919454773</v>
      </c>
    </row>
    <row r="20" spans="1:11" ht="16.5" x14ac:dyDescent="0.25">
      <c r="A20" s="8">
        <f t="shared" si="1"/>
        <v>19</v>
      </c>
      <c r="B20" s="20" t="s">
        <v>253</v>
      </c>
      <c r="C20" s="29" t="s">
        <v>8</v>
      </c>
      <c r="D20" s="11">
        <v>2</v>
      </c>
      <c r="E20" s="10">
        <v>12748.35</v>
      </c>
      <c r="F20" s="11" t="s">
        <v>10</v>
      </c>
      <c r="G20" s="10">
        <v>4835</v>
      </c>
      <c r="H20" s="10">
        <v>2400</v>
      </c>
      <c r="I20" s="33" t="s">
        <v>110</v>
      </c>
      <c r="J20" s="13" t="s">
        <v>101</v>
      </c>
      <c r="K20" s="14">
        <f>H20/G20</f>
        <v>0.49638055842812823</v>
      </c>
    </row>
    <row r="21" spans="1:11" ht="16.5" x14ac:dyDescent="0.25">
      <c r="A21" s="8">
        <f t="shared" si="1"/>
        <v>20</v>
      </c>
      <c r="B21" s="23" t="s">
        <v>195</v>
      </c>
      <c r="C21" s="29" t="s">
        <v>73</v>
      </c>
      <c r="D21" s="24">
        <v>2</v>
      </c>
      <c r="E21" s="31" t="s">
        <v>196</v>
      </c>
      <c r="F21" s="25" t="s">
        <v>149</v>
      </c>
      <c r="G21" s="26">
        <v>6400</v>
      </c>
      <c r="H21" s="26">
        <v>3200</v>
      </c>
      <c r="I21" s="33" t="s">
        <v>110</v>
      </c>
      <c r="J21" s="27" t="s">
        <v>197</v>
      </c>
      <c r="K21" s="28">
        <v>0.5</v>
      </c>
    </row>
    <row r="22" spans="1:11" ht="16.5" x14ac:dyDescent="0.25">
      <c r="A22" s="8">
        <f t="shared" si="1"/>
        <v>21</v>
      </c>
      <c r="B22" s="20" t="s">
        <v>247</v>
      </c>
      <c r="C22" s="29" t="s">
        <v>15</v>
      </c>
      <c r="D22" s="11">
        <v>2</v>
      </c>
      <c r="E22" s="10">
        <v>31200</v>
      </c>
      <c r="F22" s="11" t="s">
        <v>94</v>
      </c>
      <c r="G22" s="10">
        <v>4200</v>
      </c>
      <c r="H22" s="10">
        <v>2100</v>
      </c>
      <c r="I22" s="33" t="s">
        <v>110</v>
      </c>
      <c r="J22" s="13" t="s">
        <v>95</v>
      </c>
      <c r="K22" s="16">
        <v>0.5</v>
      </c>
    </row>
    <row r="23" spans="1:11" ht="16.5" x14ac:dyDescent="0.25">
      <c r="A23" s="8">
        <f t="shared" si="1"/>
        <v>22</v>
      </c>
      <c r="B23" s="20" t="s">
        <v>246</v>
      </c>
      <c r="C23" s="29" t="s">
        <v>91</v>
      </c>
      <c r="D23" s="11">
        <v>2</v>
      </c>
      <c r="E23" s="10" t="s">
        <v>92</v>
      </c>
      <c r="F23" s="11" t="s">
        <v>24</v>
      </c>
      <c r="G23" s="10">
        <v>1250</v>
      </c>
      <c r="H23" s="10">
        <v>625</v>
      </c>
      <c r="I23" s="33" t="s">
        <v>110</v>
      </c>
      <c r="J23" s="13" t="s">
        <v>93</v>
      </c>
      <c r="K23" s="16">
        <v>0.5</v>
      </c>
    </row>
    <row r="24" spans="1:11" ht="16.5" x14ac:dyDescent="0.25">
      <c r="A24" s="8">
        <f t="shared" si="1"/>
        <v>23</v>
      </c>
      <c r="B24" s="23" t="s">
        <v>176</v>
      </c>
      <c r="C24" s="29" t="s">
        <v>8</v>
      </c>
      <c r="D24" s="24">
        <v>2</v>
      </c>
      <c r="E24" s="31">
        <v>75352.66</v>
      </c>
      <c r="F24" s="25" t="s">
        <v>10</v>
      </c>
      <c r="G24" s="26">
        <v>9000</v>
      </c>
      <c r="H24" s="26">
        <v>4500</v>
      </c>
      <c r="I24" s="33" t="s">
        <v>110</v>
      </c>
      <c r="J24" s="27" t="s">
        <v>177</v>
      </c>
      <c r="K24" s="28">
        <v>0.5</v>
      </c>
    </row>
    <row r="25" spans="1:11" x14ac:dyDescent="0.3">
      <c r="A25" s="8">
        <f t="shared" si="1"/>
        <v>24</v>
      </c>
      <c r="B25" s="21" t="s">
        <v>245</v>
      </c>
      <c r="C25" s="29" t="s">
        <v>15</v>
      </c>
      <c r="D25" s="11" t="s">
        <v>87</v>
      </c>
      <c r="E25" s="10" t="s">
        <v>88</v>
      </c>
      <c r="F25" s="11" t="s">
        <v>89</v>
      </c>
      <c r="G25" s="10">
        <v>3500</v>
      </c>
      <c r="H25" s="10">
        <v>1750</v>
      </c>
      <c r="I25" s="33" t="s">
        <v>110</v>
      </c>
      <c r="J25" s="13" t="s">
        <v>90</v>
      </c>
      <c r="K25" s="16">
        <v>0.5</v>
      </c>
    </row>
    <row r="26" spans="1:11" ht="16.5" x14ac:dyDescent="0.25">
      <c r="A26" s="8">
        <f t="shared" si="1"/>
        <v>25</v>
      </c>
      <c r="B26" s="23" t="s">
        <v>178</v>
      </c>
      <c r="C26" s="29" t="s">
        <v>179</v>
      </c>
      <c r="D26" s="24">
        <v>2</v>
      </c>
      <c r="E26" s="31" t="s">
        <v>180</v>
      </c>
      <c r="F26" s="25" t="s">
        <v>50</v>
      </c>
      <c r="G26" s="26">
        <v>3600</v>
      </c>
      <c r="H26" s="26">
        <v>1800</v>
      </c>
      <c r="I26" s="33" t="s">
        <v>110</v>
      </c>
      <c r="J26" s="27" t="s">
        <v>181</v>
      </c>
      <c r="K26" s="28">
        <v>0.5</v>
      </c>
    </row>
    <row r="27" spans="1:11" ht="16.5" x14ac:dyDescent="0.25">
      <c r="A27" s="8">
        <f t="shared" si="1"/>
        <v>26</v>
      </c>
      <c r="B27" s="23" t="s">
        <v>108</v>
      </c>
      <c r="C27" s="29" t="s">
        <v>109</v>
      </c>
      <c r="D27" s="24">
        <v>2</v>
      </c>
      <c r="E27" s="10" t="s">
        <v>117</v>
      </c>
      <c r="F27" s="25" t="s">
        <v>71</v>
      </c>
      <c r="G27" s="26">
        <v>4000</v>
      </c>
      <c r="H27" s="26">
        <v>2000</v>
      </c>
      <c r="I27" s="33" t="s">
        <v>110</v>
      </c>
      <c r="J27" s="27" t="s">
        <v>111</v>
      </c>
      <c r="K27" s="28">
        <v>0.5</v>
      </c>
    </row>
    <row r="28" spans="1:11" ht="16.5" x14ac:dyDescent="0.25">
      <c r="A28" s="8">
        <f t="shared" si="1"/>
        <v>27</v>
      </c>
      <c r="B28" s="23" t="s">
        <v>116</v>
      </c>
      <c r="C28" s="29" t="s">
        <v>23</v>
      </c>
      <c r="D28" s="24">
        <v>2</v>
      </c>
      <c r="E28" s="10" t="s">
        <v>117</v>
      </c>
      <c r="F28" s="25" t="s">
        <v>24</v>
      </c>
      <c r="G28" s="26">
        <v>2000</v>
      </c>
      <c r="H28" s="26">
        <v>1000</v>
      </c>
      <c r="I28" s="33" t="s">
        <v>187</v>
      </c>
      <c r="J28" s="27" t="s">
        <v>115</v>
      </c>
      <c r="K28" s="28">
        <v>0.5</v>
      </c>
    </row>
    <row r="29" spans="1:11" ht="16.5" x14ac:dyDescent="0.25">
      <c r="A29" s="8">
        <f t="shared" si="1"/>
        <v>28</v>
      </c>
      <c r="B29" s="20" t="s">
        <v>250</v>
      </c>
      <c r="C29" s="29" t="s">
        <v>8</v>
      </c>
      <c r="D29" s="11">
        <v>2</v>
      </c>
      <c r="E29" s="10">
        <v>45725.599999999999</v>
      </c>
      <c r="F29" s="11" t="s">
        <v>10</v>
      </c>
      <c r="G29" s="10">
        <v>4000</v>
      </c>
      <c r="H29" s="10">
        <v>2000</v>
      </c>
      <c r="I29" s="33" t="s">
        <v>110</v>
      </c>
      <c r="J29" s="13" t="s">
        <v>98</v>
      </c>
      <c r="K29" s="14">
        <f>H29/G29</f>
        <v>0.5</v>
      </c>
    </row>
    <row r="30" spans="1:11" ht="17.399999999999999" x14ac:dyDescent="0.35">
      <c r="A30" s="8">
        <f t="shared" si="1"/>
        <v>29</v>
      </c>
      <c r="B30" s="20" t="s">
        <v>198</v>
      </c>
      <c r="C30" s="29" t="s">
        <v>8</v>
      </c>
      <c r="D30" s="9" t="s">
        <v>9</v>
      </c>
      <c r="E30" s="10">
        <v>98454.75</v>
      </c>
      <c r="F30" s="11" t="s">
        <v>10</v>
      </c>
      <c r="G30" s="12" t="s">
        <v>11</v>
      </c>
      <c r="H30" s="10" t="s">
        <v>12</v>
      </c>
      <c r="I30" s="33" t="s">
        <v>187</v>
      </c>
      <c r="J30" s="13" t="s">
        <v>13</v>
      </c>
      <c r="K30" s="14">
        <v>0.5</v>
      </c>
    </row>
    <row r="31" spans="1:11" ht="17.25" x14ac:dyDescent="0.25">
      <c r="A31" s="1"/>
      <c r="B31" s="1" t="s">
        <v>0</v>
      </c>
      <c r="C31" s="1" t="s">
        <v>1</v>
      </c>
      <c r="D31" s="3" t="s">
        <v>2</v>
      </c>
      <c r="E31" s="4" t="s">
        <v>3</v>
      </c>
      <c r="F31" s="1" t="s">
        <v>4</v>
      </c>
      <c r="G31" s="5" t="s">
        <v>5</v>
      </c>
      <c r="H31" s="4" t="s">
        <v>6</v>
      </c>
      <c r="I31" s="34" t="s">
        <v>106</v>
      </c>
      <c r="J31" s="6" t="s">
        <v>107</v>
      </c>
      <c r="K31" s="7" t="s">
        <v>7</v>
      </c>
    </row>
    <row r="32" spans="1:11" x14ac:dyDescent="0.3">
      <c r="A32" s="8">
        <f>A30+1</f>
        <v>30</v>
      </c>
      <c r="B32" s="20" t="s">
        <v>201</v>
      </c>
      <c r="C32" s="29" t="s">
        <v>18</v>
      </c>
      <c r="D32" s="11" t="s">
        <v>19</v>
      </c>
      <c r="E32" s="10">
        <v>123500</v>
      </c>
      <c r="F32" s="11" t="s">
        <v>20</v>
      </c>
      <c r="G32" s="10">
        <v>11000</v>
      </c>
      <c r="H32" s="10">
        <v>5500</v>
      </c>
      <c r="I32" s="33" t="s">
        <v>110</v>
      </c>
      <c r="J32" s="13" t="s">
        <v>21</v>
      </c>
      <c r="K32" s="16">
        <v>0.5</v>
      </c>
    </row>
    <row r="33" spans="1:11" ht="16.5" x14ac:dyDescent="0.25">
      <c r="A33" s="8">
        <f t="shared" si="1"/>
        <v>31</v>
      </c>
      <c r="B33" s="20" t="s">
        <v>202</v>
      </c>
      <c r="C33" s="29" t="s">
        <v>8</v>
      </c>
      <c r="D33" s="11">
        <v>2</v>
      </c>
      <c r="E33" s="10">
        <v>18328.55</v>
      </c>
      <c r="F33" s="11" t="s">
        <v>10</v>
      </c>
      <c r="G33" s="10">
        <v>4800</v>
      </c>
      <c r="H33" s="10">
        <v>2400</v>
      </c>
      <c r="I33" s="33" t="s">
        <v>110</v>
      </c>
      <c r="J33" s="13" t="s">
        <v>22</v>
      </c>
      <c r="K33" s="16">
        <v>0.5</v>
      </c>
    </row>
    <row r="34" spans="1:11" x14ac:dyDescent="0.3">
      <c r="A34" s="8">
        <f t="shared" si="1"/>
        <v>32</v>
      </c>
      <c r="B34" s="20" t="s">
        <v>215</v>
      </c>
      <c r="C34" s="29" t="s">
        <v>38</v>
      </c>
      <c r="D34" s="11">
        <v>2</v>
      </c>
      <c r="E34" s="10" t="s">
        <v>39</v>
      </c>
      <c r="F34" s="11" t="s">
        <v>10</v>
      </c>
      <c r="G34" s="10">
        <v>4400</v>
      </c>
      <c r="H34" s="10">
        <v>2200</v>
      </c>
      <c r="I34" s="33" t="s">
        <v>110</v>
      </c>
      <c r="J34" s="13" t="s">
        <v>40</v>
      </c>
      <c r="K34" s="16">
        <v>0.5</v>
      </c>
    </row>
    <row r="35" spans="1:11" ht="16.5" x14ac:dyDescent="0.25">
      <c r="A35" s="8">
        <f t="shared" si="1"/>
        <v>33</v>
      </c>
      <c r="B35" s="20" t="s">
        <v>254</v>
      </c>
      <c r="C35" s="29" t="s">
        <v>8</v>
      </c>
      <c r="D35" s="11">
        <v>2</v>
      </c>
      <c r="E35" s="10">
        <v>5137.01</v>
      </c>
      <c r="F35" s="11" t="s">
        <v>10</v>
      </c>
      <c r="G35" s="10">
        <v>3950</v>
      </c>
      <c r="H35" s="10">
        <v>2000</v>
      </c>
      <c r="I35" s="33" t="s">
        <v>110</v>
      </c>
      <c r="J35" s="13" t="s">
        <v>102</v>
      </c>
      <c r="K35" s="14">
        <f t="shared" ref="K35" si="2">H35/G35</f>
        <v>0.50632911392405067</v>
      </c>
    </row>
    <row r="36" spans="1:11" x14ac:dyDescent="0.3">
      <c r="A36" s="8">
        <f t="shared" si="1"/>
        <v>34</v>
      </c>
      <c r="B36" s="23" t="s">
        <v>194</v>
      </c>
      <c r="C36" s="29" t="s">
        <v>8</v>
      </c>
      <c r="D36" s="24">
        <v>2</v>
      </c>
      <c r="E36" s="31">
        <v>3900</v>
      </c>
      <c r="F36" s="25" t="s">
        <v>10</v>
      </c>
      <c r="G36" s="26">
        <v>2800</v>
      </c>
      <c r="H36" s="26">
        <v>1500</v>
      </c>
      <c r="I36" s="33" t="s">
        <v>187</v>
      </c>
      <c r="J36" s="27" t="s">
        <v>193</v>
      </c>
      <c r="K36" s="28">
        <v>0.5357142857142857</v>
      </c>
    </row>
    <row r="37" spans="1:11" ht="16.5" x14ac:dyDescent="0.25">
      <c r="A37" s="8">
        <f t="shared" si="1"/>
        <v>35</v>
      </c>
      <c r="B37" s="20" t="s">
        <v>239</v>
      </c>
      <c r="C37" s="29" t="s">
        <v>80</v>
      </c>
      <c r="D37" s="11">
        <v>2</v>
      </c>
      <c r="E37" s="10" t="s">
        <v>81</v>
      </c>
      <c r="F37" s="11" t="s">
        <v>82</v>
      </c>
      <c r="G37" s="10">
        <v>3500</v>
      </c>
      <c r="H37" s="10">
        <v>2000</v>
      </c>
      <c r="I37" s="33" t="s">
        <v>187</v>
      </c>
      <c r="J37" s="13" t="s">
        <v>83</v>
      </c>
      <c r="K37" s="16">
        <v>0.5714285714285714</v>
      </c>
    </row>
    <row r="38" spans="1:11" ht="16.5" x14ac:dyDescent="0.25">
      <c r="A38" s="8">
        <f t="shared" si="1"/>
        <v>36</v>
      </c>
      <c r="B38" s="23" t="s">
        <v>122</v>
      </c>
      <c r="C38" s="29" t="s">
        <v>8</v>
      </c>
      <c r="D38" s="24">
        <v>2</v>
      </c>
      <c r="E38" s="31">
        <v>6537</v>
      </c>
      <c r="F38" s="25" t="s">
        <v>120</v>
      </c>
      <c r="G38" s="26">
        <v>4835</v>
      </c>
      <c r="H38" s="26">
        <v>2850</v>
      </c>
      <c r="I38" s="33" t="s">
        <v>110</v>
      </c>
      <c r="J38" s="27" t="s">
        <v>123</v>
      </c>
      <c r="K38" s="28">
        <v>0.58945191313340228</v>
      </c>
    </row>
    <row r="39" spans="1:11" ht="16.5" x14ac:dyDescent="0.25">
      <c r="A39" s="8">
        <f t="shared" si="1"/>
        <v>37</v>
      </c>
      <c r="B39" s="23" t="s">
        <v>157</v>
      </c>
      <c r="C39" s="29" t="s">
        <v>15</v>
      </c>
      <c r="D39" s="24">
        <v>2</v>
      </c>
      <c r="E39" s="31">
        <v>15000</v>
      </c>
      <c r="F39" s="25" t="s">
        <v>158</v>
      </c>
      <c r="G39" s="26">
        <v>6100</v>
      </c>
      <c r="H39" s="26">
        <v>4000</v>
      </c>
      <c r="I39" s="33" t="s">
        <v>110</v>
      </c>
      <c r="J39" s="27" t="s">
        <v>159</v>
      </c>
      <c r="K39" s="28">
        <v>0.65573770491803274</v>
      </c>
    </row>
    <row r="40" spans="1:11" ht="16.5" x14ac:dyDescent="0.25">
      <c r="A40" s="8">
        <f t="shared" si="1"/>
        <v>38</v>
      </c>
      <c r="B40" s="23" t="s">
        <v>151</v>
      </c>
      <c r="C40" s="29" t="s">
        <v>73</v>
      </c>
      <c r="D40" s="24">
        <v>2</v>
      </c>
      <c r="E40" s="31" t="s">
        <v>150</v>
      </c>
      <c r="F40" s="25" t="s">
        <v>149</v>
      </c>
      <c r="G40" s="26">
        <v>4500</v>
      </c>
      <c r="H40" s="26">
        <v>3000</v>
      </c>
      <c r="I40" s="33" t="s">
        <v>187</v>
      </c>
      <c r="J40" s="27" t="s">
        <v>148</v>
      </c>
      <c r="K40" s="28">
        <v>0.66666666666666663</v>
      </c>
    </row>
    <row r="41" spans="1:11" ht="16.5" x14ac:dyDescent="0.25">
      <c r="A41" s="8">
        <f t="shared" si="1"/>
        <v>39</v>
      </c>
      <c r="B41" s="23" t="s">
        <v>128</v>
      </c>
      <c r="C41" s="29" t="s">
        <v>125</v>
      </c>
      <c r="D41" s="24">
        <v>2</v>
      </c>
      <c r="E41" s="31">
        <v>4000</v>
      </c>
      <c r="F41" s="25" t="s">
        <v>68</v>
      </c>
      <c r="G41" s="26">
        <v>3500</v>
      </c>
      <c r="H41" s="26">
        <v>2500</v>
      </c>
      <c r="I41" s="33" t="s">
        <v>110</v>
      </c>
      <c r="J41" s="27" t="s">
        <v>129</v>
      </c>
      <c r="K41" s="28">
        <v>0.7142857142857143</v>
      </c>
    </row>
    <row r="42" spans="1:11" x14ac:dyDescent="0.3">
      <c r="A42" s="8">
        <f t="shared" si="1"/>
        <v>40</v>
      </c>
      <c r="B42" s="20" t="s">
        <v>208</v>
      </c>
      <c r="C42" s="29" t="s">
        <v>15</v>
      </c>
      <c r="D42" s="11">
        <v>2</v>
      </c>
      <c r="E42" s="10" t="s">
        <v>30</v>
      </c>
      <c r="F42" s="11" t="s">
        <v>31</v>
      </c>
      <c r="G42" s="10">
        <v>1350</v>
      </c>
      <c r="H42" s="10">
        <v>1000</v>
      </c>
      <c r="I42" s="33" t="s">
        <v>187</v>
      </c>
      <c r="J42" s="13" t="s">
        <v>32</v>
      </c>
      <c r="K42" s="16">
        <v>0.7407407407407407</v>
      </c>
    </row>
    <row r="43" spans="1:11" x14ac:dyDescent="0.3">
      <c r="A43" s="8">
        <f t="shared" si="1"/>
        <v>41</v>
      </c>
      <c r="B43" s="20" t="s">
        <v>199</v>
      </c>
      <c r="C43" s="29" t="s">
        <v>8</v>
      </c>
      <c r="D43" s="15">
        <v>2</v>
      </c>
      <c r="E43" s="10">
        <v>38530.370000000003</v>
      </c>
      <c r="F43" s="11" t="s">
        <v>10</v>
      </c>
      <c r="G43" s="10">
        <v>4000</v>
      </c>
      <c r="H43" s="10">
        <v>3000</v>
      </c>
      <c r="I43" s="33" t="s">
        <v>187</v>
      </c>
      <c r="J43" s="13" t="s">
        <v>14</v>
      </c>
      <c r="K43" s="16">
        <v>0.75</v>
      </c>
    </row>
    <row r="44" spans="1:11" ht="16.5" x14ac:dyDescent="0.25">
      <c r="A44" s="8">
        <f t="shared" si="1"/>
        <v>42</v>
      </c>
      <c r="B44" s="23" t="s">
        <v>119</v>
      </c>
      <c r="C44" s="29" t="s">
        <v>112</v>
      </c>
      <c r="D44" s="24">
        <v>2</v>
      </c>
      <c r="E44" s="10">
        <v>6948</v>
      </c>
      <c r="F44" s="25" t="s">
        <v>113</v>
      </c>
      <c r="G44" s="26">
        <v>3000</v>
      </c>
      <c r="H44" s="26">
        <v>2500</v>
      </c>
      <c r="I44" s="33" t="s">
        <v>187</v>
      </c>
      <c r="J44" s="27" t="s">
        <v>114</v>
      </c>
      <c r="K44" s="28">
        <v>0.83333333333333337</v>
      </c>
    </row>
    <row r="45" spans="1:11" s="18" customFormat="1" ht="16.5" x14ac:dyDescent="0.25">
      <c r="A45" s="8">
        <f t="shared" si="1"/>
        <v>43</v>
      </c>
      <c r="B45" s="23" t="s">
        <v>182</v>
      </c>
      <c r="C45" s="29" t="s">
        <v>8</v>
      </c>
      <c r="D45" s="24">
        <v>2</v>
      </c>
      <c r="E45" s="31">
        <v>106284.72</v>
      </c>
      <c r="F45" s="17">
        <v>96857.52</v>
      </c>
      <c r="G45" s="26">
        <v>7500</v>
      </c>
      <c r="H45" s="26">
        <v>7000</v>
      </c>
      <c r="I45" s="33" t="s">
        <v>110</v>
      </c>
      <c r="J45" s="27" t="s">
        <v>101</v>
      </c>
      <c r="K45" s="28">
        <v>0.93333333333333335</v>
      </c>
    </row>
    <row r="46" spans="1:11" ht="16.5" x14ac:dyDescent="0.25">
      <c r="A46" s="8">
        <f t="shared" si="1"/>
        <v>44</v>
      </c>
      <c r="B46" s="21" t="s">
        <v>244</v>
      </c>
      <c r="C46" s="29" t="s">
        <v>8</v>
      </c>
      <c r="D46" s="8">
        <v>2</v>
      </c>
      <c r="E46" s="10">
        <v>193233.81</v>
      </c>
      <c r="F46" s="11" t="s">
        <v>10</v>
      </c>
      <c r="G46" s="17">
        <v>8705</v>
      </c>
      <c r="H46" s="17">
        <v>8500</v>
      </c>
      <c r="I46" s="33" t="s">
        <v>110</v>
      </c>
      <c r="J46" s="13" t="s">
        <v>105</v>
      </c>
      <c r="K46" s="14">
        <v>0.97645031591039633</v>
      </c>
    </row>
    <row r="47" spans="1:11" ht="16.5" x14ac:dyDescent="0.25">
      <c r="A47" s="8">
        <f t="shared" si="1"/>
        <v>45</v>
      </c>
      <c r="B47" s="23" t="s">
        <v>146</v>
      </c>
      <c r="C47" s="29" t="s">
        <v>125</v>
      </c>
      <c r="D47" s="24">
        <v>3</v>
      </c>
      <c r="E47" s="31">
        <v>1474367.08</v>
      </c>
      <c r="F47" s="25" t="s">
        <v>66</v>
      </c>
      <c r="G47" s="26">
        <v>30000</v>
      </c>
      <c r="H47" s="26">
        <v>30000</v>
      </c>
      <c r="I47" s="33" t="s">
        <v>110</v>
      </c>
      <c r="J47" s="27" t="s">
        <v>145</v>
      </c>
      <c r="K47" s="28">
        <v>1</v>
      </c>
    </row>
    <row r="48" spans="1:11" x14ac:dyDescent="0.3">
      <c r="A48" s="8">
        <f t="shared" si="1"/>
        <v>46</v>
      </c>
      <c r="B48" s="20" t="s">
        <v>235</v>
      </c>
      <c r="C48" s="29" t="s">
        <v>15</v>
      </c>
      <c r="D48" s="11">
        <v>2</v>
      </c>
      <c r="E48" s="10" t="s">
        <v>67</v>
      </c>
      <c r="F48" s="11" t="s">
        <v>68</v>
      </c>
      <c r="G48" s="10">
        <v>12000</v>
      </c>
      <c r="H48" s="10">
        <v>12000</v>
      </c>
      <c r="I48" s="33" t="s">
        <v>110</v>
      </c>
      <c r="J48" s="13" t="s">
        <v>234</v>
      </c>
      <c r="K48" s="16">
        <v>1</v>
      </c>
    </row>
    <row r="49" spans="1:11" x14ac:dyDescent="0.3">
      <c r="A49" s="8">
        <f t="shared" si="1"/>
        <v>47</v>
      </c>
      <c r="B49" s="20" t="s">
        <v>211</v>
      </c>
      <c r="C49" s="29" t="s">
        <v>8</v>
      </c>
      <c r="D49" s="11">
        <v>2</v>
      </c>
      <c r="E49" s="10">
        <v>99112</v>
      </c>
      <c r="F49" s="11" t="s">
        <v>34</v>
      </c>
      <c r="G49" s="10">
        <v>9493.34</v>
      </c>
      <c r="H49" s="10">
        <v>9493.34</v>
      </c>
      <c r="I49" s="33" t="s">
        <v>110</v>
      </c>
      <c r="J49" s="13" t="s">
        <v>35</v>
      </c>
      <c r="K49" s="16">
        <v>1</v>
      </c>
    </row>
    <row r="50" spans="1:11" ht="16.5" x14ac:dyDescent="0.25">
      <c r="A50" s="8">
        <f t="shared" si="1"/>
        <v>48</v>
      </c>
      <c r="B50" s="30" t="s">
        <v>267</v>
      </c>
      <c r="C50" s="37" t="s">
        <v>8</v>
      </c>
      <c r="D50" s="25">
        <v>5</v>
      </c>
      <c r="E50" s="10">
        <v>770000</v>
      </c>
      <c r="F50" s="25" t="s">
        <v>10</v>
      </c>
      <c r="G50" s="39">
        <v>20173</v>
      </c>
      <c r="H50" s="39">
        <v>20173</v>
      </c>
      <c r="I50" s="38" t="s">
        <v>110</v>
      </c>
      <c r="J50" s="27" t="s">
        <v>266</v>
      </c>
      <c r="K50" s="14">
        <v>1</v>
      </c>
    </row>
    <row r="51" spans="1:11" ht="16.5" x14ac:dyDescent="0.25">
      <c r="A51" s="8">
        <f t="shared" si="1"/>
        <v>49</v>
      </c>
      <c r="B51" s="20" t="s">
        <v>222</v>
      </c>
      <c r="C51" s="29" t="s">
        <v>46</v>
      </c>
      <c r="D51" s="11">
        <v>2</v>
      </c>
      <c r="E51" s="10">
        <v>9823.57</v>
      </c>
      <c r="F51" s="11" t="s">
        <v>47</v>
      </c>
      <c r="G51" s="10">
        <v>4800</v>
      </c>
      <c r="H51" s="10">
        <v>4800</v>
      </c>
      <c r="I51" s="33" t="s">
        <v>110</v>
      </c>
      <c r="J51" s="13" t="s">
        <v>40</v>
      </c>
      <c r="K51" s="16">
        <v>1</v>
      </c>
    </row>
    <row r="52" spans="1:11" ht="16.5" x14ac:dyDescent="0.25">
      <c r="A52" s="8">
        <f t="shared" si="1"/>
        <v>50</v>
      </c>
      <c r="B52" s="20" t="s">
        <v>224</v>
      </c>
      <c r="C52" s="29" t="s">
        <v>46</v>
      </c>
      <c r="D52" s="11">
        <v>2</v>
      </c>
      <c r="E52" s="10">
        <v>10000</v>
      </c>
      <c r="F52" s="11" t="s">
        <v>50</v>
      </c>
      <c r="G52" s="10">
        <v>4800</v>
      </c>
      <c r="H52" s="10">
        <v>4800</v>
      </c>
      <c r="I52" s="33" t="s">
        <v>110</v>
      </c>
      <c r="J52" s="13" t="s">
        <v>40</v>
      </c>
      <c r="K52" s="16">
        <v>1</v>
      </c>
    </row>
    <row r="53" spans="1:11" ht="16.5" x14ac:dyDescent="0.25">
      <c r="A53" s="8">
        <f t="shared" si="1"/>
        <v>51</v>
      </c>
      <c r="B53" s="20" t="s">
        <v>203</v>
      </c>
      <c r="C53" s="29" t="s">
        <v>23</v>
      </c>
      <c r="D53" s="11">
        <v>2</v>
      </c>
      <c r="E53" s="10">
        <v>2500</v>
      </c>
      <c r="F53" s="11" t="s">
        <v>24</v>
      </c>
      <c r="G53" s="10">
        <v>1620</v>
      </c>
      <c r="H53" s="10">
        <v>1620</v>
      </c>
      <c r="I53" s="33" t="s">
        <v>110</v>
      </c>
      <c r="J53" s="13" t="s">
        <v>25</v>
      </c>
      <c r="K53" s="16">
        <v>1</v>
      </c>
    </row>
    <row r="54" spans="1:11" ht="16.5" x14ac:dyDescent="0.25">
      <c r="A54" s="8">
        <f t="shared" si="1"/>
        <v>52</v>
      </c>
      <c r="B54" s="20" t="s">
        <v>226</v>
      </c>
      <c r="C54" s="29" t="s">
        <v>54</v>
      </c>
      <c r="D54" s="11" t="s">
        <v>19</v>
      </c>
      <c r="E54" s="10" t="s">
        <v>55</v>
      </c>
      <c r="F54" s="11" t="s">
        <v>56</v>
      </c>
      <c r="G54" s="10">
        <v>5870.5</v>
      </c>
      <c r="H54" s="10">
        <v>5870.5</v>
      </c>
      <c r="I54" s="33" t="s">
        <v>110</v>
      </c>
      <c r="J54" s="13" t="s">
        <v>57</v>
      </c>
      <c r="K54" s="16">
        <v>1</v>
      </c>
    </row>
    <row r="55" spans="1:11" ht="16.5" x14ac:dyDescent="0.25">
      <c r="A55" s="8">
        <f t="shared" si="1"/>
        <v>53</v>
      </c>
      <c r="B55" s="20" t="s">
        <v>227</v>
      </c>
      <c r="C55" s="29" t="s">
        <v>51</v>
      </c>
      <c r="D55" s="11" t="s">
        <v>36</v>
      </c>
      <c r="E55" s="10">
        <v>71090.02</v>
      </c>
      <c r="F55" s="11" t="s">
        <v>53</v>
      </c>
      <c r="G55" s="10">
        <v>8000</v>
      </c>
      <c r="H55" s="10">
        <v>8000</v>
      </c>
      <c r="I55" s="33" t="s">
        <v>110</v>
      </c>
      <c r="J55" s="13" t="s">
        <v>40</v>
      </c>
      <c r="K55" s="16">
        <v>1</v>
      </c>
    </row>
    <row r="56" spans="1:11" x14ac:dyDescent="0.3">
      <c r="A56" s="8">
        <f t="shared" si="1"/>
        <v>54</v>
      </c>
      <c r="B56" s="20" t="s">
        <v>230</v>
      </c>
      <c r="C56" s="29" t="s">
        <v>15</v>
      </c>
      <c r="D56" s="11">
        <v>2</v>
      </c>
      <c r="E56" s="10">
        <v>407437.92</v>
      </c>
      <c r="F56" s="11" t="s">
        <v>64</v>
      </c>
      <c r="G56" s="10">
        <v>11472</v>
      </c>
      <c r="H56" s="10">
        <v>11472</v>
      </c>
      <c r="I56" s="33" t="s">
        <v>110</v>
      </c>
      <c r="J56" s="13" t="s">
        <v>231</v>
      </c>
      <c r="K56" s="16">
        <v>1</v>
      </c>
    </row>
    <row r="57" spans="1:11" x14ac:dyDescent="0.3">
      <c r="A57" s="8">
        <f t="shared" si="1"/>
        <v>55</v>
      </c>
      <c r="B57" s="20" t="s">
        <v>233</v>
      </c>
      <c r="C57" s="29" t="s">
        <v>15</v>
      </c>
      <c r="D57" s="11" t="s">
        <v>58</v>
      </c>
      <c r="E57" s="10" t="s">
        <v>65</v>
      </c>
      <c r="F57" s="11" t="s">
        <v>66</v>
      </c>
      <c r="G57" s="10">
        <v>200000</v>
      </c>
      <c r="H57" s="10">
        <v>200000</v>
      </c>
      <c r="I57" s="33" t="s">
        <v>110</v>
      </c>
      <c r="J57" s="13" t="s">
        <v>232</v>
      </c>
      <c r="K57" s="16">
        <v>1</v>
      </c>
    </row>
    <row r="58" spans="1:11" ht="16.5" x14ac:dyDescent="0.25">
      <c r="A58" s="8">
        <f t="shared" si="1"/>
        <v>56</v>
      </c>
      <c r="B58" s="20" t="s">
        <v>236</v>
      </c>
      <c r="C58" s="29" t="s">
        <v>69</v>
      </c>
      <c r="D58" s="11">
        <v>2</v>
      </c>
      <c r="E58" s="10" t="s">
        <v>70</v>
      </c>
      <c r="F58" s="11" t="s">
        <v>71</v>
      </c>
      <c r="G58" s="10">
        <v>4000</v>
      </c>
      <c r="H58" s="10">
        <v>4000</v>
      </c>
      <c r="I58" s="33" t="s">
        <v>110</v>
      </c>
      <c r="J58" s="13" t="s">
        <v>40</v>
      </c>
      <c r="K58" s="16">
        <v>1</v>
      </c>
    </row>
    <row r="59" spans="1:11" x14ac:dyDescent="0.3">
      <c r="A59" s="8">
        <f t="shared" si="1"/>
        <v>57</v>
      </c>
      <c r="B59" s="20" t="s">
        <v>240</v>
      </c>
      <c r="C59" s="29" t="s">
        <v>84</v>
      </c>
      <c r="D59" s="11">
        <v>6</v>
      </c>
      <c r="E59" s="10" t="s">
        <v>85</v>
      </c>
      <c r="F59" s="11" t="s">
        <v>86</v>
      </c>
      <c r="G59" s="10">
        <v>6000</v>
      </c>
      <c r="H59" s="10">
        <v>6000</v>
      </c>
      <c r="I59" s="33" t="s">
        <v>187</v>
      </c>
      <c r="J59" s="13" t="s">
        <v>76</v>
      </c>
      <c r="K59" s="16">
        <v>1</v>
      </c>
    </row>
    <row r="60" spans="1:11" ht="16.5" x14ac:dyDescent="0.25">
      <c r="A60" s="8">
        <f t="shared" si="1"/>
        <v>58</v>
      </c>
      <c r="B60" s="20" t="s">
        <v>212</v>
      </c>
      <c r="C60" s="29" t="s">
        <v>8</v>
      </c>
      <c r="D60" s="11" t="s">
        <v>36</v>
      </c>
      <c r="E60" s="10">
        <v>11207.19</v>
      </c>
      <c r="F60" s="11" t="s">
        <v>10</v>
      </c>
      <c r="G60" s="10">
        <v>3235</v>
      </c>
      <c r="H60" s="10">
        <v>3235</v>
      </c>
      <c r="I60" s="33" t="s">
        <v>110</v>
      </c>
      <c r="J60" s="13" t="s">
        <v>213</v>
      </c>
      <c r="K60" s="16">
        <v>1</v>
      </c>
    </row>
    <row r="61" spans="1:11" ht="17.25" x14ac:dyDescent="0.25">
      <c r="A61" s="1"/>
      <c r="B61" s="1" t="s">
        <v>0</v>
      </c>
      <c r="C61" s="1" t="s">
        <v>1</v>
      </c>
      <c r="D61" s="3" t="s">
        <v>2</v>
      </c>
      <c r="E61" s="4" t="s">
        <v>3</v>
      </c>
      <c r="F61" s="1" t="s">
        <v>4</v>
      </c>
      <c r="G61" s="5" t="s">
        <v>5</v>
      </c>
      <c r="H61" s="4" t="s">
        <v>6</v>
      </c>
      <c r="I61" s="34" t="s">
        <v>106</v>
      </c>
      <c r="J61" s="6" t="s">
        <v>107</v>
      </c>
      <c r="K61" s="7" t="s">
        <v>7</v>
      </c>
    </row>
    <row r="62" spans="1:11" x14ac:dyDescent="0.3">
      <c r="A62" s="8">
        <f>A60+1</f>
        <v>59</v>
      </c>
      <c r="B62" s="20" t="s">
        <v>200</v>
      </c>
      <c r="C62" s="29" t="s">
        <v>15</v>
      </c>
      <c r="D62" s="11">
        <v>2</v>
      </c>
      <c r="E62" s="10">
        <v>901797.7</v>
      </c>
      <c r="F62" s="11" t="s">
        <v>16</v>
      </c>
      <c r="G62" s="10">
        <v>28000</v>
      </c>
      <c r="H62" s="10">
        <v>28000</v>
      </c>
      <c r="I62" s="33" t="s">
        <v>110</v>
      </c>
      <c r="J62" s="13" t="s">
        <v>17</v>
      </c>
      <c r="K62" s="16">
        <v>1</v>
      </c>
    </row>
    <row r="63" spans="1:11" s="18" customFormat="1" x14ac:dyDescent="0.3">
      <c r="A63" s="8">
        <f t="shared" si="1"/>
        <v>60</v>
      </c>
      <c r="B63" s="20" t="s">
        <v>72</v>
      </c>
      <c r="C63" s="29" t="s">
        <v>73</v>
      </c>
      <c r="D63" s="11"/>
      <c r="E63" s="10" t="s">
        <v>74</v>
      </c>
      <c r="F63" s="11" t="s">
        <v>75</v>
      </c>
      <c r="G63" s="10">
        <v>2700</v>
      </c>
      <c r="H63" s="10">
        <v>2700</v>
      </c>
      <c r="I63" s="33" t="s">
        <v>187</v>
      </c>
      <c r="J63" s="13" t="s">
        <v>237</v>
      </c>
      <c r="K63" s="16">
        <v>1</v>
      </c>
    </row>
    <row r="64" spans="1:11" ht="16.5" x14ac:dyDescent="0.25">
      <c r="A64" s="8">
        <f t="shared" si="1"/>
        <v>61</v>
      </c>
      <c r="B64" s="21" t="s">
        <v>242</v>
      </c>
      <c r="C64" s="29" t="s">
        <v>8</v>
      </c>
      <c r="D64" s="8">
        <v>2</v>
      </c>
      <c r="E64" s="32">
        <v>26437.62</v>
      </c>
      <c r="F64" s="11" t="s">
        <v>10</v>
      </c>
      <c r="G64" s="10">
        <v>3225</v>
      </c>
      <c r="H64" s="10">
        <v>3225</v>
      </c>
      <c r="I64" s="33" t="s">
        <v>110</v>
      </c>
      <c r="J64" s="13" t="s">
        <v>105</v>
      </c>
      <c r="K64" s="14">
        <v>1</v>
      </c>
    </row>
    <row r="65" spans="1:11" x14ac:dyDescent="0.3">
      <c r="A65" s="8">
        <f t="shared" si="1"/>
        <v>62</v>
      </c>
      <c r="B65" s="23" t="s">
        <v>136</v>
      </c>
      <c r="C65" s="29" t="s">
        <v>125</v>
      </c>
      <c r="D65" s="24">
        <v>4</v>
      </c>
      <c r="E65" s="31" t="s">
        <v>117</v>
      </c>
      <c r="F65" s="25" t="s">
        <v>64</v>
      </c>
      <c r="G65" s="26">
        <v>1290000</v>
      </c>
      <c r="H65" s="26">
        <v>1300000</v>
      </c>
      <c r="I65" s="33" t="s">
        <v>187</v>
      </c>
      <c r="J65" s="27" t="s">
        <v>137</v>
      </c>
      <c r="K65" s="28">
        <v>1.0077519379844961</v>
      </c>
    </row>
    <row r="66" spans="1:11" ht="16.5" x14ac:dyDescent="0.25">
      <c r="A66" s="8">
        <f t="shared" si="1"/>
        <v>63</v>
      </c>
      <c r="B66" s="20" t="s">
        <v>241</v>
      </c>
      <c r="C66" s="29" t="s">
        <v>8</v>
      </c>
      <c r="D66" s="11">
        <v>2</v>
      </c>
      <c r="E66" s="10">
        <v>70167.649999999994</v>
      </c>
      <c r="F66" s="11" t="s">
        <v>10</v>
      </c>
      <c r="G66" s="10">
        <v>10730</v>
      </c>
      <c r="H66" s="10">
        <v>11000</v>
      </c>
      <c r="I66" s="33" t="s">
        <v>110</v>
      </c>
      <c r="J66" s="13" t="s">
        <v>105</v>
      </c>
      <c r="K66" s="14">
        <v>1.0251630941286114</v>
      </c>
    </row>
    <row r="67" spans="1:11" ht="16.5" x14ac:dyDescent="0.25">
      <c r="A67" s="8">
        <f t="shared" si="1"/>
        <v>64</v>
      </c>
      <c r="B67" s="30" t="s">
        <v>261</v>
      </c>
      <c r="C67" s="29" t="s">
        <v>260</v>
      </c>
      <c r="D67" s="11">
        <v>2</v>
      </c>
      <c r="E67" s="35">
        <v>18000</v>
      </c>
      <c r="F67" s="11" t="s">
        <v>262</v>
      </c>
      <c r="G67" s="17">
        <v>4278</v>
      </c>
      <c r="H67" s="39">
        <v>4414.8</v>
      </c>
      <c r="I67" s="33" t="s">
        <v>187</v>
      </c>
      <c r="J67" s="13" t="s">
        <v>37</v>
      </c>
      <c r="K67" s="14">
        <v>1.0319775596072931</v>
      </c>
    </row>
    <row r="68" spans="1:11" ht="16.5" x14ac:dyDescent="0.25">
      <c r="A68" s="8">
        <f>A67+1</f>
        <v>65</v>
      </c>
      <c r="B68" s="21" t="s">
        <v>243</v>
      </c>
      <c r="C68" s="29" t="s">
        <v>8</v>
      </c>
      <c r="D68" s="8">
        <v>2</v>
      </c>
      <c r="E68" s="32">
        <v>12455.39</v>
      </c>
      <c r="F68" s="11" t="s">
        <v>10</v>
      </c>
      <c r="G68" s="10">
        <v>4835</v>
      </c>
      <c r="H68" s="10">
        <v>5000</v>
      </c>
      <c r="I68" s="33" t="s">
        <v>110</v>
      </c>
      <c r="J68" s="13" t="s">
        <v>105</v>
      </c>
      <c r="K68" s="14">
        <v>1.0341261633919339</v>
      </c>
    </row>
    <row r="69" spans="1:11" x14ac:dyDescent="0.3">
      <c r="A69" s="8">
        <f>A68+1</f>
        <v>66</v>
      </c>
      <c r="B69" s="20" t="s">
        <v>287</v>
      </c>
      <c r="C69" s="29" t="s">
        <v>104</v>
      </c>
      <c r="D69" s="11">
        <v>2</v>
      </c>
      <c r="E69" s="10" t="s">
        <v>117</v>
      </c>
      <c r="F69" s="11" t="s">
        <v>50</v>
      </c>
      <c r="G69" s="10">
        <v>3645</v>
      </c>
      <c r="H69" s="10">
        <v>5508.5</v>
      </c>
      <c r="I69" s="36" t="s">
        <v>110</v>
      </c>
      <c r="J69" s="13" t="s">
        <v>288</v>
      </c>
      <c r="K69" s="14">
        <f>H69/G69</f>
        <v>1.5112482853223594</v>
      </c>
    </row>
    <row r="70" spans="1:11" ht="16.5" x14ac:dyDescent="0.25">
      <c r="A70" s="8">
        <f t="shared" ref="A70:A74" si="3">A69+1</f>
        <v>67</v>
      </c>
      <c r="B70" s="23" t="s">
        <v>191</v>
      </c>
      <c r="C70" s="29" t="s">
        <v>15</v>
      </c>
      <c r="D70" s="24">
        <v>2</v>
      </c>
      <c r="E70" s="31">
        <v>500000</v>
      </c>
      <c r="F70" s="25" t="s">
        <v>66</v>
      </c>
      <c r="G70" s="26">
        <v>9000</v>
      </c>
      <c r="H70" s="26">
        <v>18000</v>
      </c>
      <c r="I70" s="33" t="s">
        <v>110</v>
      </c>
      <c r="J70" s="27" t="s">
        <v>192</v>
      </c>
      <c r="K70" s="28">
        <v>2</v>
      </c>
    </row>
    <row r="71" spans="1:11" ht="16.5" x14ac:dyDescent="0.25">
      <c r="A71" s="8">
        <f t="shared" si="3"/>
        <v>68</v>
      </c>
      <c r="B71" s="20" t="s">
        <v>223</v>
      </c>
      <c r="C71" s="29" t="s">
        <v>15</v>
      </c>
      <c r="D71" s="11">
        <v>2</v>
      </c>
      <c r="E71" s="10">
        <v>26000</v>
      </c>
      <c r="F71" s="11" t="s">
        <v>48</v>
      </c>
      <c r="G71" s="10">
        <v>3000</v>
      </c>
      <c r="H71" s="10">
        <v>6000</v>
      </c>
      <c r="I71" s="33" t="s">
        <v>110</v>
      </c>
      <c r="J71" s="13" t="s">
        <v>49</v>
      </c>
      <c r="K71" s="16">
        <v>2</v>
      </c>
    </row>
    <row r="72" spans="1:11" x14ac:dyDescent="0.3">
      <c r="A72" s="8">
        <f t="shared" si="3"/>
        <v>69</v>
      </c>
      <c r="B72" s="20" t="s">
        <v>220</v>
      </c>
      <c r="C72" s="29" t="s">
        <v>8</v>
      </c>
      <c r="D72" s="11">
        <v>2</v>
      </c>
      <c r="E72" s="10">
        <v>90005.17</v>
      </c>
      <c r="F72" s="11" t="s">
        <v>10</v>
      </c>
      <c r="G72" s="10">
        <v>8000</v>
      </c>
      <c r="H72" s="10">
        <v>16000</v>
      </c>
      <c r="I72" s="33" t="s">
        <v>187</v>
      </c>
      <c r="J72" s="13" t="s">
        <v>221</v>
      </c>
      <c r="K72" s="16">
        <v>2</v>
      </c>
    </row>
    <row r="73" spans="1:11" x14ac:dyDescent="0.3">
      <c r="A73" s="8">
        <f t="shared" si="3"/>
        <v>70</v>
      </c>
      <c r="B73" s="20" t="s">
        <v>225</v>
      </c>
      <c r="C73" s="29" t="s">
        <v>51</v>
      </c>
      <c r="D73" s="11">
        <v>2</v>
      </c>
      <c r="E73" s="10" t="s">
        <v>52</v>
      </c>
      <c r="F73" s="11" t="s">
        <v>53</v>
      </c>
      <c r="G73" s="10">
        <v>630</v>
      </c>
      <c r="H73" s="10">
        <v>1260</v>
      </c>
      <c r="I73" s="33" t="s">
        <v>110</v>
      </c>
      <c r="J73" s="13" t="s">
        <v>40</v>
      </c>
      <c r="K73" s="16">
        <v>2</v>
      </c>
    </row>
    <row r="74" spans="1:11" ht="16.5" x14ac:dyDescent="0.25">
      <c r="A74" s="8">
        <f t="shared" si="3"/>
        <v>71</v>
      </c>
      <c r="B74" s="23" t="s">
        <v>175</v>
      </c>
      <c r="C74" s="29" t="s">
        <v>174</v>
      </c>
      <c r="D74" s="24">
        <v>7</v>
      </c>
      <c r="E74" s="31" t="s">
        <v>88</v>
      </c>
      <c r="F74" s="17">
        <v>58300</v>
      </c>
      <c r="G74" s="26">
        <v>5000</v>
      </c>
      <c r="H74" s="26">
        <v>15000</v>
      </c>
      <c r="I74" s="33" t="s">
        <v>110</v>
      </c>
      <c r="J74" s="27" t="s">
        <v>173</v>
      </c>
      <c r="K74" s="28">
        <v>3</v>
      </c>
    </row>
    <row r="75" spans="1:11" ht="16.5" x14ac:dyDescent="0.25">
      <c r="A75" s="8">
        <f>A74+1</f>
        <v>72</v>
      </c>
      <c r="B75" s="23" t="s">
        <v>168</v>
      </c>
      <c r="C75" s="29" t="s">
        <v>169</v>
      </c>
      <c r="D75" s="24">
        <v>2</v>
      </c>
      <c r="E75" s="31" t="s">
        <v>170</v>
      </c>
      <c r="F75" s="25" t="s">
        <v>171</v>
      </c>
      <c r="G75" s="26">
        <v>25000</v>
      </c>
      <c r="H75" s="26">
        <v>100000</v>
      </c>
      <c r="I75" s="33" t="s">
        <v>110</v>
      </c>
      <c r="J75" s="27" t="s">
        <v>172</v>
      </c>
      <c r="K75" s="28">
        <v>4</v>
      </c>
    </row>
    <row r="77" spans="1:11" ht="16.5" customHeight="1" x14ac:dyDescent="0.25">
      <c r="B77" s="22" t="s">
        <v>290</v>
      </c>
      <c r="C77" s="25">
        <v>15</v>
      </c>
      <c r="D77" s="40">
        <v>0.21</v>
      </c>
      <c r="E77" s="53"/>
    </row>
    <row r="78" spans="1:11" ht="16.5" x14ac:dyDescent="0.25">
      <c r="B78" s="54" t="s">
        <v>291</v>
      </c>
      <c r="C78" s="25">
        <v>47</v>
      </c>
      <c r="D78" s="40">
        <v>0.65</v>
      </c>
      <c r="E78" s="53"/>
    </row>
    <row r="79" spans="1:11" ht="16.5" x14ac:dyDescent="0.25">
      <c r="B79" s="22" t="s">
        <v>292</v>
      </c>
      <c r="C79" s="8">
        <v>10</v>
      </c>
      <c r="D79" s="40">
        <v>0.14000000000000001</v>
      </c>
      <c r="E79" s="53"/>
    </row>
    <row r="80" spans="1:11" ht="16.5" x14ac:dyDescent="0.25">
      <c r="C80" s="52"/>
      <c r="D80" s="48"/>
      <c r="E80" s="53"/>
    </row>
    <row r="81" spans="2:5" ht="16.5" x14ac:dyDescent="0.25">
      <c r="C81" s="52"/>
      <c r="D81" s="48"/>
      <c r="E81" s="53"/>
    </row>
    <row r="93" spans="2:5" x14ac:dyDescent="0.3">
      <c r="B93" s="41" t="s">
        <v>269</v>
      </c>
      <c r="C93" s="30" t="s">
        <v>281</v>
      </c>
      <c r="D93" s="30"/>
    </row>
    <row r="94" spans="2:5" x14ac:dyDescent="0.3">
      <c r="B94" s="41" t="s">
        <v>270</v>
      </c>
      <c r="C94" s="42">
        <v>42</v>
      </c>
      <c r="D94" s="14">
        <f>C94/72</f>
        <v>0.58333333333333337</v>
      </c>
    </row>
    <row r="95" spans="2:5" x14ac:dyDescent="0.3">
      <c r="B95" s="43" t="s">
        <v>271</v>
      </c>
      <c r="C95" s="42">
        <v>2</v>
      </c>
      <c r="D95" s="14">
        <f t="shared" ref="D95:D104" si="4">C95/72</f>
        <v>2.7777777777777776E-2</v>
      </c>
    </row>
    <row r="96" spans="2:5" x14ac:dyDescent="0.3">
      <c r="B96" s="43" t="s">
        <v>272</v>
      </c>
      <c r="C96" s="30">
        <v>7</v>
      </c>
      <c r="D96" s="14">
        <f t="shared" si="4"/>
        <v>9.7222222222222224E-2</v>
      </c>
    </row>
    <row r="97" spans="2:4" x14ac:dyDescent="0.3">
      <c r="B97" s="43" t="s">
        <v>273</v>
      </c>
      <c r="C97" s="30">
        <v>4</v>
      </c>
      <c r="D97" s="14">
        <f t="shared" si="4"/>
        <v>5.5555555555555552E-2</v>
      </c>
    </row>
    <row r="98" spans="2:4" x14ac:dyDescent="0.3">
      <c r="B98" s="43" t="s">
        <v>274</v>
      </c>
      <c r="C98" s="30">
        <v>1</v>
      </c>
      <c r="D98" s="14">
        <f t="shared" si="4"/>
        <v>1.3888888888888888E-2</v>
      </c>
    </row>
    <row r="99" spans="2:4" x14ac:dyDescent="0.3">
      <c r="B99" s="43" t="s">
        <v>275</v>
      </c>
      <c r="C99" s="30">
        <v>1</v>
      </c>
      <c r="D99" s="14">
        <f t="shared" si="4"/>
        <v>1.3888888888888888E-2</v>
      </c>
    </row>
    <row r="100" spans="2:4" x14ac:dyDescent="0.3">
      <c r="B100" s="43" t="s">
        <v>276</v>
      </c>
      <c r="C100" s="30">
        <v>4</v>
      </c>
      <c r="D100" s="14">
        <f t="shared" si="4"/>
        <v>5.5555555555555552E-2</v>
      </c>
    </row>
    <row r="101" spans="2:4" x14ac:dyDescent="0.3">
      <c r="B101" s="43" t="s">
        <v>277</v>
      </c>
      <c r="C101" s="30">
        <v>7</v>
      </c>
      <c r="D101" s="14">
        <f t="shared" si="4"/>
        <v>9.7222222222222224E-2</v>
      </c>
    </row>
    <row r="102" spans="2:4" x14ac:dyDescent="0.3">
      <c r="B102" s="43" t="s">
        <v>278</v>
      </c>
      <c r="C102" s="30">
        <v>1</v>
      </c>
      <c r="D102" s="14">
        <f t="shared" si="4"/>
        <v>1.3888888888888888E-2</v>
      </c>
    </row>
    <row r="103" spans="2:4" x14ac:dyDescent="0.3">
      <c r="B103" s="43" t="s">
        <v>279</v>
      </c>
      <c r="C103" s="30">
        <v>2</v>
      </c>
      <c r="D103" s="14">
        <f t="shared" si="4"/>
        <v>2.7777777777777776E-2</v>
      </c>
    </row>
    <row r="104" spans="2:4" x14ac:dyDescent="0.3">
      <c r="B104" s="43" t="s">
        <v>280</v>
      </c>
      <c r="C104" s="30">
        <v>1</v>
      </c>
      <c r="D104" s="14">
        <f t="shared" si="4"/>
        <v>1.3888888888888888E-2</v>
      </c>
    </row>
  </sheetData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B22" workbookViewId="0">
      <selection activeCell="F40" sqref="F40"/>
    </sheetView>
  </sheetViews>
  <sheetFormatPr defaultRowHeight="14.4" x14ac:dyDescent="0.3"/>
  <cols>
    <col min="1" max="1" width="4.109375" customWidth="1"/>
    <col min="2" max="2" width="44.109375" customWidth="1"/>
    <col min="3" max="3" width="28.44140625" customWidth="1"/>
    <col min="4" max="4" width="26.44140625" customWidth="1"/>
    <col min="5" max="5" width="26.33203125" customWidth="1"/>
    <col min="6" max="6" width="32.33203125" customWidth="1"/>
    <col min="7" max="8" width="23.44140625" customWidth="1"/>
    <col min="9" max="9" width="27.33203125" customWidth="1"/>
    <col min="10" max="10" width="69.33203125" customWidth="1"/>
    <col min="11" max="11" width="14.109375" customWidth="1"/>
  </cols>
  <sheetData>
    <row r="1" spans="1:11" ht="16.8" x14ac:dyDescent="0.3">
      <c r="A1" s="8">
        <v>1</v>
      </c>
      <c r="B1" s="20" t="s">
        <v>207</v>
      </c>
      <c r="C1" s="29" t="s">
        <v>8</v>
      </c>
      <c r="D1" s="11">
        <v>2</v>
      </c>
      <c r="E1" s="10">
        <v>9864.5499999999993</v>
      </c>
      <c r="F1" s="11" t="s">
        <v>28</v>
      </c>
      <c r="G1" s="10">
        <v>3000</v>
      </c>
      <c r="H1" s="10">
        <v>400</v>
      </c>
      <c r="I1" s="33" t="s">
        <v>187</v>
      </c>
      <c r="J1" s="13" t="s">
        <v>29</v>
      </c>
      <c r="K1" s="16">
        <f t="shared" ref="K1" si="0">H1/G1</f>
        <v>0.13333333333333333</v>
      </c>
    </row>
    <row r="2" spans="1:11" ht="16.5" x14ac:dyDescent="0.25">
      <c r="A2" s="8">
        <f t="shared" ref="A2:A22" si="1">A1+1</f>
        <v>2</v>
      </c>
      <c r="B2" s="30" t="s">
        <v>257</v>
      </c>
      <c r="C2" s="29" t="s">
        <v>73</v>
      </c>
      <c r="D2" s="11">
        <v>2</v>
      </c>
      <c r="E2" s="11" t="s">
        <v>117</v>
      </c>
      <c r="F2" s="11" t="s">
        <v>50</v>
      </c>
      <c r="G2" s="17">
        <v>1384</v>
      </c>
      <c r="H2" s="17">
        <v>300</v>
      </c>
      <c r="I2" s="33" t="s">
        <v>187</v>
      </c>
      <c r="J2" s="13" t="s">
        <v>40</v>
      </c>
      <c r="K2" s="14">
        <v>0.21676300578034682</v>
      </c>
    </row>
    <row r="3" spans="1:11" ht="16.5" x14ac:dyDescent="0.25">
      <c r="A3" s="8">
        <f t="shared" si="1"/>
        <v>3</v>
      </c>
      <c r="B3" s="23" t="s">
        <v>188</v>
      </c>
      <c r="C3" s="29" t="s">
        <v>184</v>
      </c>
      <c r="D3" s="24">
        <v>2</v>
      </c>
      <c r="E3" s="31" t="s">
        <v>180</v>
      </c>
      <c r="F3" s="25" t="s">
        <v>190</v>
      </c>
      <c r="G3" s="26">
        <v>1800</v>
      </c>
      <c r="H3" s="26">
        <v>500</v>
      </c>
      <c r="I3" s="33" t="s">
        <v>187</v>
      </c>
      <c r="J3" s="27" t="s">
        <v>189</v>
      </c>
      <c r="K3" s="28">
        <v>0.27777777777777779</v>
      </c>
    </row>
    <row r="4" spans="1:11" ht="16.5" x14ac:dyDescent="0.25">
      <c r="A4" s="8">
        <f t="shared" si="1"/>
        <v>4</v>
      </c>
      <c r="B4" s="23" t="s">
        <v>152</v>
      </c>
      <c r="C4" s="29" t="s">
        <v>153</v>
      </c>
      <c r="D4" s="24">
        <v>2</v>
      </c>
      <c r="E4" s="31" t="s">
        <v>154</v>
      </c>
      <c r="F4" s="25" t="s">
        <v>155</v>
      </c>
      <c r="G4" s="26">
        <v>2500</v>
      </c>
      <c r="H4" s="26">
        <v>1000</v>
      </c>
      <c r="I4" s="33" t="s">
        <v>187</v>
      </c>
      <c r="J4" s="27" t="s">
        <v>156</v>
      </c>
      <c r="K4" s="28">
        <v>0.4</v>
      </c>
    </row>
    <row r="5" spans="1:11" ht="16.8" x14ac:dyDescent="0.3">
      <c r="A5" s="8">
        <f t="shared" si="1"/>
        <v>5</v>
      </c>
      <c r="B5" s="20" t="s">
        <v>229</v>
      </c>
      <c r="C5" s="29" t="s">
        <v>15</v>
      </c>
      <c r="D5" s="11" t="s">
        <v>58</v>
      </c>
      <c r="E5" s="10" t="s">
        <v>59</v>
      </c>
      <c r="F5" s="11" t="s">
        <v>60</v>
      </c>
      <c r="G5" s="10" t="s">
        <v>61</v>
      </c>
      <c r="H5" s="10" t="s">
        <v>62</v>
      </c>
      <c r="I5" s="33" t="s">
        <v>187</v>
      </c>
      <c r="J5" s="13" t="s">
        <v>228</v>
      </c>
      <c r="K5" s="16">
        <v>0.4</v>
      </c>
    </row>
    <row r="6" spans="1:11" ht="16.5" x14ac:dyDescent="0.25">
      <c r="A6" s="8">
        <f t="shared" si="1"/>
        <v>6</v>
      </c>
      <c r="B6" s="23" t="s">
        <v>167</v>
      </c>
      <c r="C6" s="29" t="s">
        <v>165</v>
      </c>
      <c r="D6" s="24">
        <v>2</v>
      </c>
      <c r="E6" s="11" t="s">
        <v>166</v>
      </c>
      <c r="F6" s="25" t="s">
        <v>10</v>
      </c>
      <c r="G6" s="26">
        <v>12000</v>
      </c>
      <c r="H6" s="26">
        <v>5000</v>
      </c>
      <c r="I6" s="33" t="s">
        <v>187</v>
      </c>
      <c r="J6" s="27" t="s">
        <v>164</v>
      </c>
      <c r="K6" s="28">
        <v>0.41666666666666669</v>
      </c>
    </row>
    <row r="7" spans="1:11" ht="16.8" x14ac:dyDescent="0.3">
      <c r="A7" s="8">
        <f t="shared" si="1"/>
        <v>7</v>
      </c>
      <c r="B7" s="20" t="s">
        <v>216</v>
      </c>
      <c r="C7" s="29" t="s">
        <v>15</v>
      </c>
      <c r="D7" s="11">
        <v>2</v>
      </c>
      <c r="E7" s="10" t="s">
        <v>41</v>
      </c>
      <c r="F7" s="11" t="s">
        <v>16</v>
      </c>
      <c r="G7" s="10">
        <v>11980</v>
      </c>
      <c r="H7" s="10">
        <v>5000</v>
      </c>
      <c r="I7" s="33" t="s">
        <v>187</v>
      </c>
      <c r="J7" s="13" t="s">
        <v>37</v>
      </c>
      <c r="K7" s="16">
        <v>0.41736227045075125</v>
      </c>
    </row>
    <row r="8" spans="1:11" ht="16.8" x14ac:dyDescent="0.3">
      <c r="A8" s="8">
        <f t="shared" si="1"/>
        <v>8</v>
      </c>
      <c r="B8" s="23" t="s">
        <v>183</v>
      </c>
      <c r="C8" s="29" t="s">
        <v>179</v>
      </c>
      <c r="D8" s="24">
        <v>2</v>
      </c>
      <c r="E8" s="31" t="s">
        <v>186</v>
      </c>
      <c r="F8" s="25" t="s">
        <v>64</v>
      </c>
      <c r="G8" s="26">
        <v>1800</v>
      </c>
      <c r="H8" s="26">
        <v>800</v>
      </c>
      <c r="I8" s="33" t="s">
        <v>187</v>
      </c>
      <c r="J8" s="27" t="s">
        <v>185</v>
      </c>
      <c r="K8" s="28">
        <v>0.44444444444444442</v>
      </c>
    </row>
    <row r="9" spans="1:11" ht="16.5" x14ac:dyDescent="0.25">
      <c r="A9" s="8">
        <f t="shared" si="1"/>
        <v>9</v>
      </c>
      <c r="B9" s="30" t="s">
        <v>265</v>
      </c>
      <c r="C9" s="37" t="s">
        <v>8</v>
      </c>
      <c r="D9" s="25">
        <v>2</v>
      </c>
      <c r="E9" s="10">
        <v>25887.06</v>
      </c>
      <c r="F9" s="25" t="s">
        <v>10</v>
      </c>
      <c r="G9" s="39">
        <v>2194</v>
      </c>
      <c r="H9" s="39">
        <v>1000</v>
      </c>
      <c r="I9" s="38" t="s">
        <v>187</v>
      </c>
      <c r="J9" s="13" t="s">
        <v>40</v>
      </c>
      <c r="K9" s="14">
        <v>0.45578851412944393</v>
      </c>
    </row>
    <row r="10" spans="1:11" ht="16.5" x14ac:dyDescent="0.25">
      <c r="A10" s="8">
        <f t="shared" si="1"/>
        <v>10</v>
      </c>
      <c r="B10" s="23" t="s">
        <v>116</v>
      </c>
      <c r="C10" s="29" t="s">
        <v>23</v>
      </c>
      <c r="D10" s="24">
        <v>2</v>
      </c>
      <c r="E10" s="10" t="s">
        <v>117</v>
      </c>
      <c r="F10" s="25" t="s">
        <v>24</v>
      </c>
      <c r="G10" s="26">
        <v>2000</v>
      </c>
      <c r="H10" s="26">
        <v>1000</v>
      </c>
      <c r="I10" s="33" t="s">
        <v>187</v>
      </c>
      <c r="J10" s="27" t="s">
        <v>115</v>
      </c>
      <c r="K10" s="28">
        <v>0.5</v>
      </c>
    </row>
    <row r="11" spans="1:11" ht="17.399999999999999" x14ac:dyDescent="0.35">
      <c r="A11" s="8">
        <f t="shared" si="1"/>
        <v>11</v>
      </c>
      <c r="B11" s="20" t="s">
        <v>198</v>
      </c>
      <c r="C11" s="29" t="s">
        <v>8</v>
      </c>
      <c r="D11" s="9" t="s">
        <v>9</v>
      </c>
      <c r="E11" s="10">
        <v>98454.75</v>
      </c>
      <c r="F11" s="11" t="s">
        <v>10</v>
      </c>
      <c r="G11" s="12" t="s">
        <v>11</v>
      </c>
      <c r="H11" s="10" t="s">
        <v>12</v>
      </c>
      <c r="I11" s="33" t="s">
        <v>187</v>
      </c>
      <c r="J11" s="13" t="s">
        <v>13</v>
      </c>
      <c r="K11" s="14">
        <v>0.5</v>
      </c>
    </row>
    <row r="12" spans="1:11" ht="16.8" x14ac:dyDescent="0.3">
      <c r="A12" s="8">
        <f t="shared" si="1"/>
        <v>12</v>
      </c>
      <c r="B12" s="23" t="s">
        <v>194</v>
      </c>
      <c r="C12" s="29" t="s">
        <v>8</v>
      </c>
      <c r="D12" s="24">
        <v>2</v>
      </c>
      <c r="E12" s="31">
        <v>3900</v>
      </c>
      <c r="F12" s="25" t="s">
        <v>10</v>
      </c>
      <c r="G12" s="26">
        <v>2800</v>
      </c>
      <c r="H12" s="26">
        <v>1500</v>
      </c>
      <c r="I12" s="33" t="s">
        <v>187</v>
      </c>
      <c r="J12" s="27" t="s">
        <v>193</v>
      </c>
      <c r="K12" s="28">
        <v>0.5357142857142857</v>
      </c>
    </row>
    <row r="13" spans="1:11" ht="16.5" x14ac:dyDescent="0.25">
      <c r="A13" s="8">
        <f t="shared" si="1"/>
        <v>13</v>
      </c>
      <c r="B13" s="20" t="s">
        <v>239</v>
      </c>
      <c r="C13" s="29" t="s">
        <v>80</v>
      </c>
      <c r="D13" s="11">
        <v>2</v>
      </c>
      <c r="E13" s="10" t="s">
        <v>81</v>
      </c>
      <c r="F13" s="11" t="s">
        <v>82</v>
      </c>
      <c r="G13" s="10">
        <v>3500</v>
      </c>
      <c r="H13" s="10">
        <v>2000</v>
      </c>
      <c r="I13" s="33" t="s">
        <v>187</v>
      </c>
      <c r="J13" s="13" t="s">
        <v>83</v>
      </c>
      <c r="K13" s="16">
        <v>0.5714285714285714</v>
      </c>
    </row>
    <row r="14" spans="1:11" ht="16.5" x14ac:dyDescent="0.25">
      <c r="A14" s="8">
        <f t="shared" si="1"/>
        <v>14</v>
      </c>
      <c r="B14" s="23" t="s">
        <v>151</v>
      </c>
      <c r="C14" s="29" t="s">
        <v>73</v>
      </c>
      <c r="D14" s="24">
        <v>2</v>
      </c>
      <c r="E14" s="31" t="s">
        <v>150</v>
      </c>
      <c r="F14" s="25" t="s">
        <v>149</v>
      </c>
      <c r="G14" s="26">
        <v>4500</v>
      </c>
      <c r="H14" s="26">
        <v>3000</v>
      </c>
      <c r="I14" s="33" t="s">
        <v>187</v>
      </c>
      <c r="J14" s="27" t="s">
        <v>148</v>
      </c>
      <c r="K14" s="28">
        <v>0.66666666666666663</v>
      </c>
    </row>
    <row r="15" spans="1:11" ht="16.8" x14ac:dyDescent="0.3">
      <c r="A15" s="8">
        <f t="shared" si="1"/>
        <v>15</v>
      </c>
      <c r="B15" s="20" t="s">
        <v>208</v>
      </c>
      <c r="C15" s="29" t="s">
        <v>15</v>
      </c>
      <c r="D15" s="11">
        <v>2</v>
      </c>
      <c r="E15" s="10" t="s">
        <v>30</v>
      </c>
      <c r="F15" s="11" t="s">
        <v>31</v>
      </c>
      <c r="G15" s="10">
        <v>1350</v>
      </c>
      <c r="H15" s="10">
        <v>1000</v>
      </c>
      <c r="I15" s="33" t="s">
        <v>187</v>
      </c>
      <c r="J15" s="13" t="s">
        <v>32</v>
      </c>
      <c r="K15" s="16">
        <v>0.7407407407407407</v>
      </c>
    </row>
    <row r="16" spans="1:11" ht="16.8" x14ac:dyDescent="0.3">
      <c r="A16" s="8">
        <f t="shared" si="1"/>
        <v>16</v>
      </c>
      <c r="B16" s="20" t="s">
        <v>199</v>
      </c>
      <c r="C16" s="29" t="s">
        <v>8</v>
      </c>
      <c r="D16" s="15">
        <v>2</v>
      </c>
      <c r="E16" s="10">
        <v>38530.370000000003</v>
      </c>
      <c r="F16" s="11" t="s">
        <v>10</v>
      </c>
      <c r="G16" s="10">
        <v>4000</v>
      </c>
      <c r="H16" s="10">
        <v>3000</v>
      </c>
      <c r="I16" s="33" t="s">
        <v>187</v>
      </c>
      <c r="J16" s="13" t="s">
        <v>14</v>
      </c>
      <c r="K16" s="16">
        <v>0.75</v>
      </c>
    </row>
    <row r="17" spans="1:11" ht="16.5" x14ac:dyDescent="0.25">
      <c r="A17" s="8">
        <f t="shared" si="1"/>
        <v>17</v>
      </c>
      <c r="B17" s="23" t="s">
        <v>119</v>
      </c>
      <c r="C17" s="29" t="s">
        <v>112</v>
      </c>
      <c r="D17" s="24">
        <v>2</v>
      </c>
      <c r="E17" s="10">
        <v>6948</v>
      </c>
      <c r="F17" s="25" t="s">
        <v>113</v>
      </c>
      <c r="G17" s="26">
        <v>3000</v>
      </c>
      <c r="H17" s="26">
        <v>2500</v>
      </c>
      <c r="I17" s="33" t="s">
        <v>187</v>
      </c>
      <c r="J17" s="27" t="s">
        <v>114</v>
      </c>
      <c r="K17" s="28">
        <v>0.83333333333333337</v>
      </c>
    </row>
    <row r="18" spans="1:11" ht="16.8" x14ac:dyDescent="0.3">
      <c r="A18" s="8">
        <f t="shared" si="1"/>
        <v>18</v>
      </c>
      <c r="B18" s="20" t="s">
        <v>240</v>
      </c>
      <c r="C18" s="29" t="s">
        <v>84</v>
      </c>
      <c r="D18" s="11">
        <v>6</v>
      </c>
      <c r="E18" s="10" t="s">
        <v>85</v>
      </c>
      <c r="F18" s="11" t="s">
        <v>86</v>
      </c>
      <c r="G18" s="10">
        <v>6000</v>
      </c>
      <c r="H18" s="10">
        <v>6000</v>
      </c>
      <c r="I18" s="33" t="s">
        <v>187</v>
      </c>
      <c r="J18" s="13" t="s">
        <v>76</v>
      </c>
      <c r="K18" s="16">
        <v>1</v>
      </c>
    </row>
    <row r="19" spans="1:11" s="18" customFormat="1" ht="16.8" x14ac:dyDescent="0.3">
      <c r="A19" s="8">
        <f t="shared" si="1"/>
        <v>19</v>
      </c>
      <c r="B19" s="20" t="s">
        <v>72</v>
      </c>
      <c r="C19" s="29" t="s">
        <v>73</v>
      </c>
      <c r="D19" s="11"/>
      <c r="E19" s="10" t="s">
        <v>74</v>
      </c>
      <c r="F19" s="11" t="s">
        <v>75</v>
      </c>
      <c r="G19" s="10">
        <v>2700</v>
      </c>
      <c r="H19" s="10">
        <v>2700</v>
      </c>
      <c r="I19" s="33" t="s">
        <v>187</v>
      </c>
      <c r="J19" s="13" t="s">
        <v>237</v>
      </c>
      <c r="K19" s="16">
        <v>1</v>
      </c>
    </row>
    <row r="20" spans="1:11" ht="16.8" x14ac:dyDescent="0.3">
      <c r="A20" s="8">
        <f t="shared" si="1"/>
        <v>20</v>
      </c>
      <c r="B20" s="23" t="s">
        <v>136</v>
      </c>
      <c r="C20" s="29" t="s">
        <v>125</v>
      </c>
      <c r="D20" s="24">
        <v>4</v>
      </c>
      <c r="E20" s="31" t="s">
        <v>117</v>
      </c>
      <c r="F20" s="25" t="s">
        <v>64</v>
      </c>
      <c r="G20" s="26">
        <v>1290000</v>
      </c>
      <c r="H20" s="26">
        <v>1300000</v>
      </c>
      <c r="I20" s="33" t="s">
        <v>187</v>
      </c>
      <c r="J20" s="27" t="s">
        <v>137</v>
      </c>
      <c r="K20" s="28">
        <v>1.0077519379844961</v>
      </c>
    </row>
    <row r="21" spans="1:11" ht="16.5" x14ac:dyDescent="0.25">
      <c r="A21" s="8">
        <f t="shared" si="1"/>
        <v>21</v>
      </c>
      <c r="B21" s="30" t="s">
        <v>261</v>
      </c>
      <c r="C21" s="29" t="s">
        <v>260</v>
      </c>
      <c r="D21" s="11">
        <v>2</v>
      </c>
      <c r="E21" s="35">
        <v>18000</v>
      </c>
      <c r="F21" s="11" t="s">
        <v>262</v>
      </c>
      <c r="G21" s="17">
        <v>4278</v>
      </c>
      <c r="H21" s="39">
        <v>4414.8</v>
      </c>
      <c r="I21" s="33" t="s">
        <v>187</v>
      </c>
      <c r="J21" s="13" t="s">
        <v>37</v>
      </c>
      <c r="K21" s="14">
        <v>1.0319775596072931</v>
      </c>
    </row>
    <row r="22" spans="1:11" ht="16.8" x14ac:dyDescent="0.3">
      <c r="A22" s="8">
        <f t="shared" si="1"/>
        <v>22</v>
      </c>
      <c r="B22" s="20" t="s">
        <v>220</v>
      </c>
      <c r="C22" s="29" t="s">
        <v>8</v>
      </c>
      <c r="D22" s="11">
        <v>2</v>
      </c>
      <c r="E22" s="10">
        <v>90005.17</v>
      </c>
      <c r="F22" s="11" t="s">
        <v>10</v>
      </c>
      <c r="G22" s="10">
        <v>8000</v>
      </c>
      <c r="H22" s="10">
        <v>16000</v>
      </c>
      <c r="I22" s="33" t="s">
        <v>187</v>
      </c>
      <c r="J22" s="13" t="s">
        <v>221</v>
      </c>
      <c r="K22" s="16">
        <v>2</v>
      </c>
    </row>
    <row r="24" spans="1:11" ht="16.5" x14ac:dyDescent="0.25">
      <c r="B24" s="22" t="s">
        <v>290</v>
      </c>
      <c r="C24" s="25">
        <v>9</v>
      </c>
      <c r="D24" s="40">
        <v>0.41</v>
      </c>
    </row>
    <row r="25" spans="1:11" ht="16.5" x14ac:dyDescent="0.25">
      <c r="B25" s="54" t="s">
        <v>291</v>
      </c>
      <c r="C25" s="25">
        <v>11</v>
      </c>
      <c r="D25" s="40">
        <f t="shared" ref="D25" si="2">C25/22</f>
        <v>0.5</v>
      </c>
    </row>
    <row r="26" spans="1:11" ht="16.5" x14ac:dyDescent="0.25">
      <c r="B26" s="22" t="s">
        <v>292</v>
      </c>
      <c r="C26" s="8">
        <v>2</v>
      </c>
      <c r="D26" s="40">
        <v>0.09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parametro compensi</vt:lpstr>
      <vt:lpstr>nessun parametro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Cappai</dc:creator>
  <cp:lastModifiedBy>Gentile Ilaria</cp:lastModifiedBy>
  <cp:lastPrinted>2017-04-27T09:08:14Z</cp:lastPrinted>
  <dcterms:created xsi:type="dcterms:W3CDTF">2017-03-30T09:47:27Z</dcterms:created>
  <dcterms:modified xsi:type="dcterms:W3CDTF">2017-05-05T13:02:58Z</dcterms:modified>
</cp:coreProperties>
</file>